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2120" windowHeight="4740" tabRatio="601" activeTab="0"/>
  </bookViews>
  <sheets>
    <sheet name="MMWL" sheetId="1" r:id="rId1"/>
  </sheets>
  <externalReferences>
    <externalReference r:id="rId4"/>
    <externalReference r:id="rId5"/>
    <externalReference r:id="rId6"/>
  </externalReferences>
  <definedNames>
    <definedName name="_xlnm.Print_Area" localSheetId="0">'MMWL'!$A$1:$S$72</definedName>
    <definedName name="_xlnm.Print_Titles" localSheetId="0">'MMWL'!$1:$6</definedName>
  </definedNames>
  <calcPr fullCalcOnLoad="1"/>
</workbook>
</file>

<file path=xl/comments1.xml><?xml version="1.0" encoding="utf-8"?>
<comments xmlns="http://schemas.openxmlformats.org/spreadsheetml/2006/main">
  <authors>
    <author>A satisfied Microsoft Office user</author>
  </authors>
  <commentList>
    <comment ref="H1" authorId="0">
      <text>
        <r>
          <rPr>
            <sz val="8"/>
            <rFont val="Tahoma"/>
            <family val="0"/>
          </rPr>
          <t xml:space="preserve">Effective 10/03 - EP 682 is excluded from Total C&amp;P Pending as it is a control EP for PVA v. SECVA issues.
</t>
        </r>
      </text>
    </comment>
    <comment ref="L1" authorId="0">
      <text>
        <r>
          <rPr>
            <sz val="8"/>
            <rFont val="Tahoma"/>
            <family val="0"/>
          </rPr>
          <t xml:space="preserve">VBA:
(VACOLS = Form 9s + NODs+ Remands+ SOC)
Effective 2/10/03, remand cases being returned (in transit) to BVA from the RO's are not captured in the RO workload for remands pending.
USA "VACOLS Appeals" include Travel Board remands and remands pending at the AMC. </t>
        </r>
      </text>
    </comment>
    <comment ref="M1" authorId="0">
      <text>
        <r>
          <rPr>
            <sz val="8"/>
            <rFont val="Tahoma"/>
            <family val="0"/>
          </rPr>
          <t xml:space="preserve">VBA:Total Statements of the Case.
</t>
        </r>
      </text>
    </comment>
    <comment ref="N1" authorId="0">
      <text>
        <r>
          <rPr>
            <sz val="8"/>
            <rFont val="Tahoma"/>
            <family val="0"/>
          </rPr>
          <t>VBA: VACOLS Appeals minus SOC's.  SOCs don't require ADJ action unless Vet files substantive appeal.</t>
        </r>
      </text>
    </comment>
    <comment ref="A69" authorId="0">
      <text>
        <r>
          <rPr>
            <sz val="8"/>
            <rFont val="Tahoma"/>
            <family val="0"/>
          </rPr>
          <t xml:space="preserve">AMC --- Appeals
Maintenance Center
(formerly BVA/VBA Support Unit)
</t>
        </r>
      </text>
    </comment>
  </commentList>
</comments>
</file>

<file path=xl/sharedStrings.xml><?xml version="1.0" encoding="utf-8"?>
<sst xmlns="http://schemas.openxmlformats.org/spreadsheetml/2006/main" count="88" uniqueCount="86">
  <si>
    <t>Scorecard Rating Cases Pending</t>
  </si>
  <si>
    <t>Rating Cases Pending over 180 Days</t>
  </si>
  <si>
    <t>Percent Pending over 180 Days</t>
  </si>
  <si>
    <t>Scorecard Non-Rating Cases Pending</t>
  </si>
  <si>
    <t>Non-Rating Cases Pending over 180 Days</t>
  </si>
  <si>
    <t>Total C&amp;P Pending in Wipp</t>
  </si>
  <si>
    <t>C&amp;P Claims over 180 Days in WIPP</t>
  </si>
  <si>
    <t>Pre-Discharge Claims</t>
  </si>
  <si>
    <t>VACOLS Appeals</t>
  </si>
  <si>
    <t>SOC's</t>
  </si>
  <si>
    <t xml:space="preserve">Total Appeals Requiring Adjudicative Action </t>
  </si>
  <si>
    <t>IVMs Pending (EP 154 and EP 314)</t>
  </si>
  <si>
    <t xml:space="preserve">Education Work Items Pending </t>
  </si>
  <si>
    <t>Guarantees Pending</t>
  </si>
  <si>
    <t>COEs Issued</t>
  </si>
  <si>
    <t>Date of Oldest Pending COE</t>
  </si>
  <si>
    <t>USA</t>
  </si>
  <si>
    <t>Last Week</t>
  </si>
  <si>
    <t>Change from Last Week</t>
  </si>
  <si>
    <t>Percent Change</t>
  </si>
  <si>
    <t>Last Year</t>
  </si>
  <si>
    <t>EASTERN AREA</t>
  </si>
  <si>
    <t xml:space="preserve">      Baltimore </t>
  </si>
  <si>
    <t xml:space="preserve">      Boston </t>
  </si>
  <si>
    <t xml:space="preserve">      Buffalo </t>
  </si>
  <si>
    <t xml:space="preserve">      Cleveland </t>
  </si>
  <si>
    <t xml:space="preserve">      Detroit </t>
  </si>
  <si>
    <t xml:space="preserve">      Hartford </t>
  </si>
  <si>
    <t xml:space="preserve">      Indianapolis </t>
  </si>
  <si>
    <t xml:space="preserve">      Manchester </t>
  </si>
  <si>
    <t xml:space="preserve">      New York </t>
  </si>
  <si>
    <t xml:space="preserve">      Newark </t>
  </si>
  <si>
    <t xml:space="preserve">      Philadelphia </t>
  </si>
  <si>
    <t xml:space="preserve">      Pittsburgh </t>
  </si>
  <si>
    <t xml:space="preserve">      Providence </t>
  </si>
  <si>
    <t xml:space="preserve">      Togus </t>
  </si>
  <si>
    <t xml:space="preserve">      White River Junction</t>
  </si>
  <si>
    <t xml:space="preserve">      Wilmington </t>
  </si>
  <si>
    <t>SOUTHERN AREA</t>
  </si>
  <si>
    <t xml:space="preserve">      Atlanta </t>
  </si>
  <si>
    <t xml:space="preserve">      Columbia </t>
  </si>
  <si>
    <t xml:space="preserve">      Huntington </t>
  </si>
  <si>
    <t xml:space="preserve">      Jackson </t>
  </si>
  <si>
    <t xml:space="preserve">      Louisville </t>
  </si>
  <si>
    <t xml:space="preserve">      Montgomery </t>
  </si>
  <si>
    <t xml:space="preserve">      Nashville </t>
  </si>
  <si>
    <t xml:space="preserve">      Roanoke </t>
  </si>
  <si>
    <t xml:space="preserve">      San Juan </t>
  </si>
  <si>
    <t xml:space="preserve">      St. Petersburg </t>
  </si>
  <si>
    <t xml:space="preserve">      Washington </t>
  </si>
  <si>
    <t xml:space="preserve">      Winston-Salem </t>
  </si>
  <si>
    <t>CENTRAL AREA</t>
  </si>
  <si>
    <t xml:space="preserve">      Chicago </t>
  </si>
  <si>
    <t xml:space="preserve">      Des Moines </t>
  </si>
  <si>
    <t xml:space="preserve">      Fargo </t>
  </si>
  <si>
    <t xml:space="preserve">      Houston </t>
  </si>
  <si>
    <t xml:space="preserve">      Lincoln </t>
  </si>
  <si>
    <t xml:space="preserve">      Little Rock </t>
  </si>
  <si>
    <t xml:space="preserve">      Milwaukee </t>
  </si>
  <si>
    <t xml:space="preserve">      Muskogee </t>
  </si>
  <si>
    <t xml:space="preserve">      New Orleans </t>
  </si>
  <si>
    <t xml:space="preserve">      Sioux Falls </t>
  </si>
  <si>
    <t xml:space="preserve">      St. Louis </t>
  </si>
  <si>
    <t xml:space="preserve">      St. Paul </t>
  </si>
  <si>
    <t xml:space="preserve">      Waco </t>
  </si>
  <si>
    <t xml:space="preserve">      Wichita </t>
  </si>
  <si>
    <t>WESTERN AREA</t>
  </si>
  <si>
    <t xml:space="preserve">      Albuquerque </t>
  </si>
  <si>
    <t xml:space="preserve">      Anchorage </t>
  </si>
  <si>
    <t xml:space="preserve">      Boise </t>
  </si>
  <si>
    <t xml:space="preserve">      Denver </t>
  </si>
  <si>
    <t xml:space="preserve">      Fort Harrison </t>
  </si>
  <si>
    <t xml:space="preserve">      Honolulu </t>
  </si>
  <si>
    <t xml:space="preserve">      Los Angeles </t>
  </si>
  <si>
    <t xml:space="preserve">      Manila </t>
  </si>
  <si>
    <t xml:space="preserve">      Oakland </t>
  </si>
  <si>
    <t xml:space="preserve">      Phoenix </t>
  </si>
  <si>
    <t xml:space="preserve">      Portland </t>
  </si>
  <si>
    <t xml:space="preserve">      Reno </t>
  </si>
  <si>
    <t xml:space="preserve">      Salt Lake City </t>
  </si>
  <si>
    <t xml:space="preserve">      San Diego </t>
  </si>
  <si>
    <t xml:space="preserve">      Seattle </t>
  </si>
  <si>
    <t>AMC</t>
  </si>
  <si>
    <t xml:space="preserve">Note: 1. This report includes RATING and NON-RATING PENDING counts for the PMCs.  </t>
  </si>
  <si>
    <t xml:space="preserve">         2. Predischarge claims pending includes 010 series, 110 series &amp; EP 027.</t>
  </si>
  <si>
    <t xml:space="preserve">As of: 
July 29, 2006
  </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</si>
</sst>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0.0_);\(#,##0.0\)"/>
    <numFmt numFmtId="167" formatCode="#,##0.0"/>
    <numFmt numFmtId="168" formatCode="0.0"/>
    <numFmt numFmtId="169" formatCode="&quot;$&quot;#,##0.0"/>
  </numFmts>
  <fonts count="8">
    <font>
      <sz val="10"/>
      <name val="Arial"/>
      <family val="0"/>
    </font>
    <font>
      <sz val="8"/>
      <name val="Arial"/>
      <family val="2"/>
    </font>
    <font>
      <b/>
      <sz val="8"/>
      <color indexed="8"/>
      <name val="Arial"/>
      <family val="2"/>
    </font>
    <font>
      <b/>
      <sz val="8"/>
      <name val="Arial"/>
      <family val="2"/>
    </font>
    <font>
      <sz val="8"/>
      <color indexed="8"/>
      <name val="Arial"/>
      <family val="2"/>
    </font>
    <font>
      <sz val="8"/>
      <name val="Tahoma"/>
      <family val="0"/>
    </font>
    <font>
      <u val="single"/>
      <sz val="10"/>
      <color indexed="12"/>
      <name val="Arial"/>
      <family val="0"/>
    </font>
    <font>
      <u val="single"/>
      <sz val="10"/>
      <color indexed="36"/>
      <name val="Arial"/>
      <family val="0"/>
    </font>
  </fonts>
  <fills count="4">
    <fill>
      <patternFill/>
    </fill>
    <fill>
      <patternFill patternType="gray125"/>
    </fill>
    <fill>
      <patternFill patternType="solid">
        <fgColor indexed="41"/>
        <bgColor indexed="64"/>
      </patternFill>
    </fill>
    <fill>
      <patternFill patternType="solid">
        <fgColor indexed="13"/>
        <bgColor indexed="64"/>
      </patternFill>
    </fill>
  </fills>
  <borders count="20">
    <border>
      <left/>
      <right/>
      <top/>
      <bottom/>
      <diagonal/>
    </border>
    <border>
      <left>
        <color indexed="63"/>
      </left>
      <right style="dotted"/>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color indexed="63"/>
      </bottom>
    </border>
    <border>
      <left>
        <color indexed="63"/>
      </left>
      <right style="thin"/>
      <top style="thin"/>
      <bottom>
        <color indexed="63"/>
      </bottom>
    </border>
    <border>
      <left>
        <color indexed="63"/>
      </left>
      <right>
        <color indexed="63"/>
      </right>
      <top style="thin"/>
      <bottom>
        <color indexed="63"/>
      </bottom>
    </border>
    <border>
      <left>
        <color indexed="63"/>
      </left>
      <right style="dotted"/>
      <top style="thin"/>
      <bottom>
        <color indexed="63"/>
      </bottom>
    </border>
    <border>
      <left style="thin"/>
      <right style="thin"/>
      <top style="thin"/>
      <bottom>
        <color indexed="63"/>
      </bottom>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color indexed="63"/>
      </top>
      <bottom style="thin"/>
    </border>
    <border>
      <left style="thin"/>
      <right style="thin"/>
      <top>
        <color indexed="63"/>
      </top>
      <bottom style="thin"/>
    </border>
    <border>
      <left style="thin"/>
      <right>
        <color indexed="63"/>
      </right>
      <top>
        <color indexed="63"/>
      </top>
      <bottom style="thin"/>
    </border>
    <border>
      <left>
        <color indexed="63"/>
      </left>
      <right>
        <color indexed="63"/>
      </right>
      <top style="thin"/>
      <bottom style="thin"/>
    </border>
    <border>
      <left style="thin"/>
      <right>
        <color indexed="63"/>
      </right>
      <top style="thin"/>
      <bottom style="thin"/>
    </border>
    <border>
      <left style="thin"/>
      <right style="thin"/>
      <top style="thin"/>
      <bottom style="thin"/>
    </border>
    <border>
      <left>
        <color indexed="63"/>
      </left>
      <right style="dotted"/>
      <top>
        <color indexed="63"/>
      </top>
      <bottom style="thin"/>
    </border>
    <border>
      <left>
        <color indexed="63"/>
      </left>
      <right style="dotted"/>
      <top style="thin"/>
      <bottom style="thin"/>
    </border>
    <border>
      <left>
        <color indexed="63"/>
      </left>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104">
    <xf numFmtId="0" fontId="0" fillId="0" borderId="0" xfId="0" applyAlignment="1">
      <alignment/>
    </xf>
    <xf numFmtId="4" fontId="1" fillId="0" borderId="0" xfId="0" applyNumberFormat="1" applyFont="1" applyAlignment="1">
      <alignment horizontal="center" vertical="center" wrapText="1"/>
    </xf>
    <xf numFmtId="10" fontId="1" fillId="0" borderId="1" xfId="0" applyNumberFormat="1" applyFont="1" applyBorder="1" applyAlignment="1">
      <alignment horizontal="center" vertical="center" wrapText="1"/>
    </xf>
    <xf numFmtId="4" fontId="1" fillId="0" borderId="0" xfId="0" applyNumberFormat="1" applyFont="1" applyBorder="1" applyAlignment="1">
      <alignment horizontal="center" vertical="center" wrapText="1"/>
    </xf>
    <xf numFmtId="4" fontId="1" fillId="0" borderId="0" xfId="0" applyNumberFormat="1" applyFont="1" applyAlignment="1" quotePrefix="1">
      <alignment horizontal="center" vertical="center" wrapText="1"/>
    </xf>
    <xf numFmtId="10" fontId="1" fillId="0" borderId="2" xfId="0" applyNumberFormat="1" applyFont="1" applyBorder="1" applyAlignment="1">
      <alignment horizontal="center" vertical="center" wrapText="1"/>
    </xf>
    <xf numFmtId="0" fontId="1" fillId="0" borderId="3" xfId="0" applyFont="1" applyBorder="1" applyAlignment="1">
      <alignment horizontal="center" wrapText="1"/>
    </xf>
    <xf numFmtId="4" fontId="1" fillId="0" borderId="0" xfId="0" applyNumberFormat="1" applyFont="1" applyFill="1" applyAlignment="1">
      <alignment horizontal="center" vertical="center" wrapText="1"/>
    </xf>
    <xf numFmtId="4" fontId="1" fillId="0" borderId="4" xfId="0" applyNumberFormat="1" applyFont="1" applyFill="1" applyBorder="1" applyAlignment="1">
      <alignment horizontal="center" vertical="center" wrapText="1"/>
    </xf>
    <xf numFmtId="15" fontId="1" fillId="2" borderId="0" xfId="0" applyNumberFormat="1" applyFont="1" applyFill="1" applyAlignment="1">
      <alignment horizontal="center" vertical="center" wrapText="1"/>
    </xf>
    <xf numFmtId="4" fontId="1" fillId="0" borderId="0" xfId="0" applyNumberFormat="1" applyFont="1" applyAlignment="1">
      <alignment/>
    </xf>
    <xf numFmtId="4" fontId="2" fillId="0" borderId="5" xfId="0" applyNumberFormat="1" applyFont="1" applyFill="1" applyBorder="1" applyAlignment="1">
      <alignment vertical="center" wrapText="1"/>
    </xf>
    <xf numFmtId="3" fontId="3" fillId="0" borderId="6" xfId="0" applyNumberFormat="1" applyFont="1" applyFill="1" applyBorder="1" applyAlignment="1">
      <alignment/>
    </xf>
    <xf numFmtId="10" fontId="3" fillId="0" borderId="7" xfId="0" applyNumberFormat="1" applyFont="1" applyFill="1" applyBorder="1" applyAlignment="1">
      <alignment/>
    </xf>
    <xf numFmtId="10" fontId="3" fillId="0" borderId="5" xfId="0" applyNumberFormat="1" applyFont="1" applyFill="1" applyBorder="1" applyAlignment="1">
      <alignment/>
    </xf>
    <xf numFmtId="3" fontId="3" fillId="0" borderId="8" xfId="0" applyNumberFormat="1" applyFont="1" applyFill="1" applyBorder="1" applyAlignment="1">
      <alignment/>
    </xf>
    <xf numFmtId="15" fontId="3" fillId="3" borderId="6" xfId="0" applyNumberFormat="1" applyFont="1" applyFill="1" applyBorder="1" applyAlignment="1">
      <alignment/>
    </xf>
    <xf numFmtId="15" fontId="3" fillId="0" borderId="9" xfId="0" applyNumberFormat="1" applyFont="1" applyFill="1" applyBorder="1" applyAlignment="1">
      <alignment/>
    </xf>
    <xf numFmtId="4" fontId="3" fillId="0" borderId="2" xfId="0" applyNumberFormat="1" applyFont="1" applyFill="1" applyBorder="1" applyAlignment="1">
      <alignment horizontal="left"/>
    </xf>
    <xf numFmtId="3" fontId="3" fillId="0" borderId="0" xfId="0" applyNumberFormat="1" applyFont="1" applyFill="1" applyBorder="1" applyAlignment="1">
      <alignment/>
    </xf>
    <xf numFmtId="3" fontId="3" fillId="0" borderId="2" xfId="0" applyNumberFormat="1" applyFont="1" applyFill="1" applyBorder="1" applyAlignment="1">
      <alignment/>
    </xf>
    <xf numFmtId="15" fontId="3" fillId="3" borderId="0" xfId="0" applyNumberFormat="1" applyFont="1" applyFill="1" applyBorder="1" applyAlignment="1">
      <alignment/>
    </xf>
    <xf numFmtId="3" fontId="3" fillId="0" borderId="0" xfId="0" applyNumberFormat="1" applyFont="1" applyFill="1" applyAlignment="1">
      <alignment/>
    </xf>
    <xf numFmtId="15" fontId="3" fillId="3" borderId="0" xfId="0" applyNumberFormat="1" applyFont="1" applyFill="1" applyAlignment="1">
      <alignment/>
    </xf>
    <xf numFmtId="4" fontId="3" fillId="0" borderId="0" xfId="0" applyNumberFormat="1" applyFont="1" applyAlignment="1">
      <alignment/>
    </xf>
    <xf numFmtId="10" fontId="3" fillId="0" borderId="2" xfId="0" applyNumberFormat="1" applyFont="1" applyFill="1" applyBorder="1" applyAlignment="1">
      <alignment horizontal="left"/>
    </xf>
    <xf numFmtId="10" fontId="3" fillId="0" borderId="0" xfId="0" applyNumberFormat="1" applyFont="1" applyAlignment="1">
      <alignment/>
    </xf>
    <xf numFmtId="4" fontId="3" fillId="0" borderId="8" xfId="0" applyNumberFormat="1" applyFont="1" applyFill="1" applyBorder="1" applyAlignment="1">
      <alignment/>
    </xf>
    <xf numFmtId="15" fontId="3" fillId="0" borderId="10" xfId="0" applyNumberFormat="1" applyFont="1" applyFill="1" applyBorder="1" applyAlignment="1">
      <alignment/>
    </xf>
    <xf numFmtId="4" fontId="4" fillId="0" borderId="2" xfId="0" applyNumberFormat="1" applyFont="1" applyFill="1" applyBorder="1" applyAlignment="1">
      <alignment vertical="center" wrapText="1"/>
    </xf>
    <xf numFmtId="3" fontId="1" fillId="0" borderId="0" xfId="0" applyNumberFormat="1" applyFont="1" applyFill="1" applyBorder="1" applyAlignment="1">
      <alignment/>
    </xf>
    <xf numFmtId="0" fontId="1" fillId="0" borderId="4" xfId="0" applyFont="1" applyFill="1" applyBorder="1" applyAlignment="1">
      <alignment/>
    </xf>
    <xf numFmtId="4" fontId="1" fillId="0" borderId="4" xfId="0" applyNumberFormat="1" applyFont="1" applyFill="1" applyBorder="1" applyAlignment="1">
      <alignment/>
    </xf>
    <xf numFmtId="15" fontId="1" fillId="3" borderId="0" xfId="0" applyNumberFormat="1" applyFont="1" applyFill="1" applyBorder="1" applyAlignment="1">
      <alignment/>
    </xf>
    <xf numFmtId="15" fontId="1" fillId="0" borderId="9" xfId="0" applyNumberFormat="1" applyFont="1" applyFill="1" applyBorder="1" applyAlignment="1">
      <alignment/>
    </xf>
    <xf numFmtId="3" fontId="1" fillId="0" borderId="4" xfId="0" applyNumberFormat="1" applyFont="1" applyFill="1" applyBorder="1" applyAlignment="1">
      <alignment/>
    </xf>
    <xf numFmtId="4" fontId="4" fillId="0" borderId="3" xfId="0" applyNumberFormat="1" applyFont="1" applyFill="1" applyBorder="1" applyAlignment="1">
      <alignment vertical="center" wrapText="1"/>
    </xf>
    <xf numFmtId="3" fontId="1" fillId="0" borderId="11" xfId="0" applyNumberFormat="1" applyFont="1" applyFill="1" applyBorder="1" applyAlignment="1">
      <alignment/>
    </xf>
    <xf numFmtId="0" fontId="1" fillId="0" borderId="12" xfId="0" applyFont="1" applyFill="1" applyBorder="1" applyAlignment="1">
      <alignment/>
    </xf>
    <xf numFmtId="4" fontId="1" fillId="0" borderId="12" xfId="0" applyNumberFormat="1" applyFont="1" applyFill="1" applyBorder="1" applyAlignment="1">
      <alignment/>
    </xf>
    <xf numFmtId="15" fontId="1" fillId="3" borderId="11" xfId="0" applyNumberFormat="1" applyFont="1" applyFill="1" applyBorder="1" applyAlignment="1">
      <alignment/>
    </xf>
    <xf numFmtId="15" fontId="1" fillId="0" borderId="13" xfId="0" applyNumberFormat="1" applyFont="1" applyFill="1" applyBorder="1" applyAlignment="1">
      <alignment/>
    </xf>
    <xf numFmtId="4" fontId="1" fillId="0" borderId="8" xfId="0" applyNumberFormat="1" applyFont="1" applyFill="1" applyBorder="1" applyAlignment="1">
      <alignment/>
    </xf>
    <xf numFmtId="3" fontId="1" fillId="0" borderId="6" xfId="0" applyNumberFormat="1" applyFont="1" applyFill="1" applyBorder="1" applyAlignment="1">
      <alignment/>
    </xf>
    <xf numFmtId="15" fontId="1" fillId="3" borderId="6" xfId="0" applyNumberFormat="1" applyFont="1" applyFill="1" applyBorder="1" applyAlignment="1">
      <alignment/>
    </xf>
    <xf numFmtId="15" fontId="1" fillId="0" borderId="10" xfId="0" applyNumberFormat="1" applyFont="1" applyFill="1" applyBorder="1" applyAlignment="1">
      <alignment/>
    </xf>
    <xf numFmtId="3" fontId="1" fillId="0" borderId="12" xfId="0" applyNumberFormat="1" applyFont="1" applyFill="1" applyBorder="1" applyAlignment="1">
      <alignment/>
    </xf>
    <xf numFmtId="3" fontId="1" fillId="0" borderId="0" xfId="0" applyNumberFormat="1" applyFont="1" applyFill="1" applyAlignment="1">
      <alignment/>
    </xf>
    <xf numFmtId="15" fontId="1" fillId="3" borderId="0" xfId="0" applyNumberFormat="1" applyFont="1" applyFill="1" applyAlignment="1">
      <alignment/>
    </xf>
    <xf numFmtId="0" fontId="0" fillId="0" borderId="0" xfId="0" applyFill="1" applyAlignment="1">
      <alignment/>
    </xf>
    <xf numFmtId="4" fontId="4" fillId="0" borderId="2" xfId="0" applyNumberFormat="1" applyFont="1" applyFill="1" applyBorder="1" applyAlignment="1">
      <alignment horizontal="left" vertical="center" wrapText="1"/>
    </xf>
    <xf numFmtId="4" fontId="1" fillId="0" borderId="0" xfId="0" applyNumberFormat="1" applyFont="1" applyFill="1" applyBorder="1" applyAlignment="1">
      <alignment horizontal="centerContinuous" wrapText="1"/>
    </xf>
    <xf numFmtId="1" fontId="1" fillId="0" borderId="0" xfId="0" applyNumberFormat="1" applyFont="1" applyFill="1" applyAlignment="1">
      <alignment/>
    </xf>
    <xf numFmtId="15" fontId="1" fillId="0" borderId="0" xfId="0" applyNumberFormat="1" applyFont="1" applyFill="1" applyAlignment="1">
      <alignment/>
    </xf>
    <xf numFmtId="15" fontId="1" fillId="3" borderId="14" xfId="0" applyNumberFormat="1" applyFont="1" applyFill="1" applyBorder="1" applyAlignment="1">
      <alignment/>
    </xf>
    <xf numFmtId="10" fontId="1" fillId="0" borderId="1" xfId="0" applyNumberFormat="1" applyFont="1" applyBorder="1" applyAlignment="1">
      <alignment/>
    </xf>
    <xf numFmtId="0" fontId="1" fillId="0" borderId="0" xfId="0" applyFont="1" applyAlignment="1">
      <alignment/>
    </xf>
    <xf numFmtId="4" fontId="1" fillId="0" borderId="0" xfId="0" applyNumberFormat="1" applyFont="1" applyFill="1" applyBorder="1" applyAlignment="1">
      <alignment/>
    </xf>
    <xf numFmtId="4" fontId="1" fillId="0" borderId="0" xfId="0" applyNumberFormat="1" applyFont="1" applyBorder="1" applyAlignment="1">
      <alignment/>
    </xf>
    <xf numFmtId="4" fontId="1" fillId="0" borderId="0" xfId="0" applyNumberFormat="1" applyFont="1" applyFill="1" applyAlignment="1">
      <alignment/>
    </xf>
    <xf numFmtId="15" fontId="1" fillId="0" borderId="0" xfId="0" applyNumberFormat="1" applyFont="1" applyAlignment="1">
      <alignment/>
    </xf>
    <xf numFmtId="4" fontId="1" fillId="0" borderId="2" xfId="0" applyNumberFormat="1" applyFont="1" applyFill="1" applyBorder="1" applyAlignment="1">
      <alignment/>
    </xf>
    <xf numFmtId="165" fontId="1" fillId="0" borderId="1" xfId="0" applyNumberFormat="1" applyFont="1" applyFill="1" applyBorder="1" applyAlignment="1">
      <alignment/>
    </xf>
    <xf numFmtId="165" fontId="3" fillId="0" borderId="7" xfId="0" applyNumberFormat="1" applyFont="1" applyFill="1" applyBorder="1" applyAlignment="1">
      <alignment/>
    </xf>
    <xf numFmtId="165" fontId="3" fillId="0" borderId="1" xfId="0" applyNumberFormat="1" applyFont="1" applyFill="1" applyBorder="1" applyAlignment="1">
      <alignment/>
    </xf>
    <xf numFmtId="15" fontId="3" fillId="0" borderId="15" xfId="0" applyNumberFormat="1" applyFont="1" applyFill="1" applyBorder="1" applyAlignment="1">
      <alignment/>
    </xf>
    <xf numFmtId="165" fontId="3" fillId="0" borderId="2" xfId="0" applyNumberFormat="1" applyFont="1" applyFill="1" applyBorder="1" applyAlignment="1">
      <alignment/>
    </xf>
    <xf numFmtId="165" fontId="3" fillId="0" borderId="0" xfId="0" applyNumberFormat="1" applyFont="1" applyFill="1" applyAlignment="1">
      <alignment/>
    </xf>
    <xf numFmtId="165" fontId="3" fillId="0" borderId="4" xfId="0" applyNumberFormat="1" applyFont="1" applyFill="1" applyBorder="1" applyAlignment="1">
      <alignment/>
    </xf>
    <xf numFmtId="165" fontId="3" fillId="0" borderId="0" xfId="0" applyNumberFormat="1" applyFont="1" applyFill="1" applyBorder="1" applyAlignment="1">
      <alignment/>
    </xf>
    <xf numFmtId="1" fontId="1" fillId="0" borderId="0" xfId="0" applyNumberFormat="1" applyFont="1" applyFill="1" applyAlignment="1">
      <alignment horizontal="center" vertical="center" wrapText="1"/>
    </xf>
    <xf numFmtId="15" fontId="1" fillId="0" borderId="13" xfId="0" applyNumberFormat="1" applyFont="1" applyFill="1" applyBorder="1" applyAlignment="1">
      <alignment horizontal="center" vertical="center" wrapText="1"/>
    </xf>
    <xf numFmtId="4" fontId="1" fillId="0" borderId="2" xfId="0" applyNumberFormat="1" applyFont="1" applyBorder="1" applyAlignment="1">
      <alignment horizontal="left" vertical="center" wrapText="1"/>
    </xf>
    <xf numFmtId="10" fontId="1" fillId="0" borderId="0" xfId="0" applyNumberFormat="1" applyFont="1" applyBorder="1" applyAlignment="1">
      <alignment/>
    </xf>
    <xf numFmtId="0" fontId="1" fillId="0" borderId="0" xfId="0" applyFont="1" applyBorder="1" applyAlignment="1">
      <alignment/>
    </xf>
    <xf numFmtId="3" fontId="3" fillId="0" borderId="16" xfId="0" applyNumberFormat="1" applyFont="1" applyFill="1" applyBorder="1" applyAlignment="1">
      <alignment/>
    </xf>
    <xf numFmtId="4" fontId="1" fillId="0" borderId="15" xfId="0" applyNumberFormat="1" applyFont="1" applyFill="1" applyBorder="1" applyAlignment="1">
      <alignment/>
    </xf>
    <xf numFmtId="3" fontId="1" fillId="0" borderId="14" xfId="0" applyNumberFormat="1" applyFont="1" applyFill="1" applyBorder="1" applyAlignment="1">
      <alignment/>
    </xf>
    <xf numFmtId="0" fontId="1" fillId="0" borderId="15" xfId="0" applyFont="1" applyFill="1" applyBorder="1" applyAlignment="1">
      <alignment/>
    </xf>
    <xf numFmtId="4" fontId="1" fillId="0" borderId="14" xfId="0" applyNumberFormat="1" applyFont="1" applyFill="1" applyBorder="1" applyAlignment="1">
      <alignment/>
    </xf>
    <xf numFmtId="1" fontId="1" fillId="0" borderId="14" xfId="0" applyNumberFormat="1" applyFont="1" applyFill="1" applyBorder="1" applyAlignment="1">
      <alignment/>
    </xf>
    <xf numFmtId="15" fontId="1" fillId="0" borderId="11" xfId="0" applyNumberFormat="1" applyFont="1" applyFill="1" applyBorder="1" applyAlignment="1">
      <alignment/>
    </xf>
    <xf numFmtId="15" fontId="1" fillId="0" borderId="14" xfId="0" applyNumberFormat="1" applyFont="1" applyFill="1" applyBorder="1" applyAlignment="1">
      <alignment/>
    </xf>
    <xf numFmtId="15" fontId="3" fillId="0" borderId="13" xfId="0" applyNumberFormat="1" applyFont="1" applyFill="1" applyBorder="1" applyAlignment="1">
      <alignment/>
    </xf>
    <xf numFmtId="4" fontId="3" fillId="0" borderId="0" xfId="0" applyNumberFormat="1" applyFont="1" applyBorder="1" applyAlignment="1">
      <alignment/>
    </xf>
    <xf numFmtId="10" fontId="3" fillId="0" borderId="0" xfId="0" applyNumberFormat="1" applyFont="1" applyBorder="1" applyAlignment="1">
      <alignment/>
    </xf>
    <xf numFmtId="3" fontId="3" fillId="0" borderId="4" xfId="0" applyNumberFormat="1" applyFont="1" applyFill="1" applyBorder="1" applyAlignment="1">
      <alignment/>
    </xf>
    <xf numFmtId="165" fontId="3" fillId="0" borderId="12" xfId="0" applyNumberFormat="1" applyFont="1" applyFill="1" applyBorder="1" applyAlignment="1">
      <alignment/>
    </xf>
    <xf numFmtId="4" fontId="1" fillId="0" borderId="2" xfId="0" applyNumberFormat="1" applyFont="1" applyFill="1" applyBorder="1" applyAlignment="1">
      <alignment horizontal="center" vertical="center" wrapText="1"/>
    </xf>
    <xf numFmtId="3" fontId="3" fillId="0" borderId="5" xfId="0" applyNumberFormat="1" applyFont="1" applyFill="1" applyBorder="1" applyAlignment="1">
      <alignment/>
    </xf>
    <xf numFmtId="3" fontId="1" fillId="0" borderId="2" xfId="0" applyNumberFormat="1" applyFont="1" applyFill="1" applyBorder="1" applyAlignment="1">
      <alignment/>
    </xf>
    <xf numFmtId="3" fontId="1" fillId="0" borderId="3" xfId="0" applyNumberFormat="1" applyFont="1" applyFill="1" applyBorder="1" applyAlignment="1">
      <alignment/>
    </xf>
    <xf numFmtId="4" fontId="1" fillId="0" borderId="14" xfId="0" applyNumberFormat="1" applyFont="1" applyFill="1" applyBorder="1" applyAlignment="1">
      <alignment horizontal="centerContinuous" wrapText="1"/>
    </xf>
    <xf numFmtId="3" fontId="1" fillId="0" borderId="16" xfId="0" applyNumberFormat="1" applyFont="1" applyFill="1" applyBorder="1" applyAlignment="1">
      <alignment/>
    </xf>
    <xf numFmtId="4" fontId="1" fillId="0" borderId="11" xfId="0" applyNumberFormat="1" applyFont="1" applyFill="1" applyBorder="1" applyAlignment="1">
      <alignment/>
    </xf>
    <xf numFmtId="3" fontId="1" fillId="0" borderId="13" xfId="0" applyNumberFormat="1" applyFont="1" applyFill="1" applyBorder="1" applyAlignment="1">
      <alignment/>
    </xf>
    <xf numFmtId="165" fontId="1" fillId="0" borderId="17" xfId="0" applyNumberFormat="1" applyFont="1" applyFill="1" applyBorder="1" applyAlignment="1">
      <alignment/>
    </xf>
    <xf numFmtId="4" fontId="2" fillId="0" borderId="2" xfId="0" applyNumberFormat="1" applyFont="1" applyFill="1" applyBorder="1" applyAlignment="1">
      <alignment vertical="center" wrapText="1"/>
    </xf>
    <xf numFmtId="165" fontId="1" fillId="0" borderId="18" xfId="0" applyNumberFormat="1" applyFont="1" applyFill="1" applyBorder="1" applyAlignment="1">
      <alignment/>
    </xf>
    <xf numFmtId="4" fontId="2" fillId="0" borderId="19" xfId="0" applyNumberFormat="1" applyFont="1" applyFill="1" applyBorder="1" applyAlignment="1">
      <alignment vertical="center" wrapText="1"/>
    </xf>
    <xf numFmtId="15" fontId="3" fillId="0" borderId="9" xfId="0" applyNumberFormat="1" applyFont="1" applyFill="1" applyBorder="1" applyAlignment="1">
      <alignment horizontal="center"/>
    </xf>
    <xf numFmtId="3" fontId="3" fillId="0" borderId="14" xfId="0" applyNumberFormat="1" applyFont="1" applyFill="1" applyBorder="1" applyAlignment="1">
      <alignment/>
    </xf>
    <xf numFmtId="165" fontId="3" fillId="0" borderId="18" xfId="0" applyNumberFormat="1" applyFont="1" applyFill="1" applyBorder="1" applyAlignment="1">
      <alignment/>
    </xf>
    <xf numFmtId="15" fontId="3" fillId="3" borderId="14" xfId="0" applyNumberFormat="1" applyFont="1" applyFill="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predischarg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APPEALS\FY06%20Appeals%20Report.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PIF\pif0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
    </sheetNames>
    <sheetDataSet>
      <sheetData sheetId="0">
        <row r="5">
          <cell r="C5">
            <v>23</v>
          </cell>
        </row>
        <row r="6">
          <cell r="C6">
            <v>1</v>
          </cell>
        </row>
        <row r="7">
          <cell r="C7">
            <v>16</v>
          </cell>
        </row>
        <row r="8">
          <cell r="C8">
            <v>12</v>
          </cell>
        </row>
        <row r="9">
          <cell r="C9">
            <v>5</v>
          </cell>
        </row>
        <row r="10">
          <cell r="C10">
            <v>0</v>
          </cell>
        </row>
        <row r="11">
          <cell r="C11">
            <v>1</v>
          </cell>
        </row>
        <row r="12">
          <cell r="C12">
            <v>7</v>
          </cell>
        </row>
        <row r="13">
          <cell r="C13">
            <v>31</v>
          </cell>
        </row>
        <row r="14">
          <cell r="C14">
            <v>2</v>
          </cell>
        </row>
        <row r="15">
          <cell r="C15">
            <v>34</v>
          </cell>
        </row>
        <row r="16">
          <cell r="C16">
            <v>25</v>
          </cell>
        </row>
        <row r="17">
          <cell r="C17">
            <v>0</v>
          </cell>
        </row>
        <row r="18">
          <cell r="C18">
            <v>2</v>
          </cell>
        </row>
        <row r="19">
          <cell r="C19">
            <v>0</v>
          </cell>
        </row>
        <row r="20">
          <cell r="C20">
            <v>4</v>
          </cell>
        </row>
        <row r="22">
          <cell r="C22">
            <v>130</v>
          </cell>
        </row>
        <row r="23">
          <cell r="C23">
            <v>33</v>
          </cell>
        </row>
        <row r="24">
          <cell r="C24">
            <v>0</v>
          </cell>
        </row>
        <row r="25">
          <cell r="C25">
            <v>12</v>
          </cell>
        </row>
        <row r="26">
          <cell r="C26">
            <v>1</v>
          </cell>
        </row>
        <row r="27">
          <cell r="C27">
            <v>3</v>
          </cell>
        </row>
        <row r="28">
          <cell r="C28">
            <v>18</v>
          </cell>
        </row>
        <row r="29">
          <cell r="C29">
            <v>23</v>
          </cell>
        </row>
        <row r="30">
          <cell r="C30">
            <v>0</v>
          </cell>
        </row>
        <row r="31">
          <cell r="C31">
            <v>32</v>
          </cell>
        </row>
        <row r="32">
          <cell r="C32">
            <v>46</v>
          </cell>
        </row>
        <row r="33">
          <cell r="C33">
            <v>3132</v>
          </cell>
        </row>
        <row r="35">
          <cell r="C35">
            <v>0</v>
          </cell>
        </row>
        <row r="36">
          <cell r="C36">
            <v>1</v>
          </cell>
        </row>
        <row r="37">
          <cell r="C37">
            <v>30</v>
          </cell>
        </row>
        <row r="38">
          <cell r="C38">
            <v>58</v>
          </cell>
        </row>
        <row r="39">
          <cell r="C39">
            <v>5</v>
          </cell>
        </row>
        <row r="40">
          <cell r="C40">
            <v>0</v>
          </cell>
        </row>
        <row r="41">
          <cell r="C41">
            <v>1</v>
          </cell>
        </row>
        <row r="42">
          <cell r="C42">
            <v>9</v>
          </cell>
        </row>
        <row r="43">
          <cell r="C43">
            <v>0</v>
          </cell>
        </row>
        <row r="44">
          <cell r="C44">
            <v>0</v>
          </cell>
        </row>
        <row r="45">
          <cell r="C45">
            <v>14</v>
          </cell>
        </row>
        <row r="46">
          <cell r="C46">
            <v>0</v>
          </cell>
        </row>
        <row r="47">
          <cell r="C47">
            <v>42</v>
          </cell>
        </row>
        <row r="48">
          <cell r="C48">
            <v>4</v>
          </cell>
        </row>
        <row r="50">
          <cell r="C50">
            <v>0</v>
          </cell>
        </row>
        <row r="51">
          <cell r="C51">
            <v>5</v>
          </cell>
        </row>
        <row r="52">
          <cell r="C52">
            <v>0</v>
          </cell>
        </row>
        <row r="53">
          <cell r="C53">
            <v>5</v>
          </cell>
        </row>
        <row r="54">
          <cell r="C54">
            <v>1</v>
          </cell>
        </row>
        <row r="55">
          <cell r="C55">
            <v>2</v>
          </cell>
        </row>
        <row r="56">
          <cell r="C56">
            <v>1</v>
          </cell>
        </row>
        <row r="57">
          <cell r="C57">
            <v>0</v>
          </cell>
        </row>
        <row r="58">
          <cell r="C58">
            <v>0</v>
          </cell>
        </row>
        <row r="59">
          <cell r="C59">
            <v>4</v>
          </cell>
        </row>
        <row r="60">
          <cell r="C60">
            <v>0</v>
          </cell>
        </row>
        <row r="61">
          <cell r="C61">
            <v>1</v>
          </cell>
        </row>
        <row r="62">
          <cell r="C62">
            <v>914</v>
          </cell>
        </row>
        <row r="63">
          <cell r="C63">
            <v>63</v>
          </cell>
        </row>
        <row r="64">
          <cell r="C64">
            <v>9</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07-31-06"/>
      <sheetName val="07-31-06bb"/>
      <sheetName val="07-24-06x"/>
      <sheetName val="07-17-06x "/>
      <sheetName val="07-10-06x "/>
      <sheetName val="07-03-06x"/>
      <sheetName val="06-26-06x"/>
      <sheetName val="06-19-06x"/>
      <sheetName val="06-12-06x"/>
      <sheetName val="06-05-06x"/>
      <sheetName val="05-30-06 x"/>
      <sheetName val="05-22-06 x"/>
      <sheetName val="05-15-06 x"/>
      <sheetName val="05-08-06 x"/>
      <sheetName val="05-01-06 x"/>
      <sheetName val="04-24-06 x"/>
      <sheetName val="04-17-06 x"/>
      <sheetName val="04-10-06 x"/>
      <sheetName val="04-03-06 x"/>
      <sheetName val="03-27-06 x"/>
      <sheetName val="03-20-06 x"/>
      <sheetName val="03-13-06 x"/>
      <sheetName val="03-06-06 x"/>
      <sheetName val="02-27-06 x"/>
      <sheetName val="02-21-06 x"/>
      <sheetName val="02-13-06 x"/>
      <sheetName val="02-06-06 x"/>
      <sheetName val="01-30-06 x"/>
      <sheetName val="01-23-06 x"/>
      <sheetName val="01-17-06 x"/>
      <sheetName val="01-09-06 x"/>
      <sheetName val="01-03-06 x"/>
      <sheetName val="12-27-05 x"/>
      <sheetName val="12-19-05 x"/>
      <sheetName val="12-12-05 x"/>
      <sheetName val="12-05-05 x"/>
      <sheetName val="11-28-05x"/>
      <sheetName val="11-21-05 x"/>
      <sheetName val="11-14-05 x"/>
      <sheetName val="11-7-05X"/>
      <sheetName val="10-31-05x "/>
      <sheetName val="10-24-05 X"/>
      <sheetName val="10-17-05X"/>
      <sheetName val="10-11-05x"/>
      <sheetName val="10-03-05X"/>
      <sheetName val="09-26-05X"/>
      <sheetName val="09-19-05X"/>
      <sheetName val="09-12-05X"/>
      <sheetName val="09-06-05X"/>
      <sheetName val="08-29-05X"/>
      <sheetName val="08-22-05X"/>
      <sheetName val="08-15-05X"/>
      <sheetName val="08-08-05X"/>
      <sheetName val="08-01-05X"/>
      <sheetName val="07-25-05X"/>
      <sheetName val="07-18-05X"/>
      <sheetName val="07-11-05X"/>
      <sheetName val="07-5-05X"/>
      <sheetName val="6-27-05X"/>
      <sheetName val="6-20-05X"/>
      <sheetName val="6-13-05X"/>
      <sheetName val="5-23-05X"/>
      <sheetName val="5-16-05X"/>
      <sheetName val="5-9-05X"/>
      <sheetName val="5-2-05X"/>
      <sheetName val="4-25-05X"/>
      <sheetName val="4-18-05X"/>
      <sheetName val="4-11-05X"/>
      <sheetName val="4-4-05X"/>
      <sheetName val="3-28-05X "/>
      <sheetName val="3-21-05X"/>
      <sheetName val="3-14-05X"/>
      <sheetName val="3-7-05X"/>
      <sheetName val="2-28-05X"/>
      <sheetName val="2-22-05X"/>
      <sheetName val="2-14-05X"/>
      <sheetName val="2-7-05X"/>
      <sheetName val="1-31-05X"/>
      <sheetName val="1-24-05X"/>
      <sheetName val="1-18-05X"/>
      <sheetName val="1-10-05 X"/>
      <sheetName val="1-3-05X"/>
      <sheetName val="12-27-04X"/>
      <sheetName val="12-20-04X"/>
      <sheetName val="12-13-04X"/>
      <sheetName val="12-8-04X"/>
      <sheetName val="12-06-04X"/>
      <sheetName val="12-1-04X"/>
      <sheetName val="11-29-04X"/>
      <sheetName val="11-22-04X"/>
      <sheetName val="11-15-04X"/>
      <sheetName val="11-8-04X"/>
      <sheetName val="11-1-04X"/>
      <sheetName val="10-25-04X"/>
      <sheetName val="10-18-04X"/>
      <sheetName val="10-12-04X"/>
      <sheetName val="10-04-04X"/>
    </sheetNames>
    <sheetDataSet>
      <sheetData sheetId="0">
        <row r="9">
          <cell r="J9">
            <v>1288</v>
          </cell>
          <cell r="P9">
            <v>250</v>
          </cell>
        </row>
        <row r="10">
          <cell r="J10">
            <v>1660</v>
          </cell>
          <cell r="P10">
            <v>340</v>
          </cell>
        </row>
        <row r="11">
          <cell r="J11">
            <v>1083</v>
          </cell>
          <cell r="P11">
            <v>291</v>
          </cell>
        </row>
        <row r="12">
          <cell r="J12">
            <v>2949</v>
          </cell>
          <cell r="P12">
            <v>817</v>
          </cell>
        </row>
        <row r="13">
          <cell r="J13">
            <v>1954</v>
          </cell>
          <cell r="P13">
            <v>532</v>
          </cell>
        </row>
        <row r="14">
          <cell r="J14">
            <v>824</v>
          </cell>
          <cell r="P14">
            <v>217</v>
          </cell>
        </row>
        <row r="15">
          <cell r="J15">
            <v>2223</v>
          </cell>
          <cell r="P15">
            <v>289</v>
          </cell>
        </row>
        <row r="16">
          <cell r="J16">
            <v>237</v>
          </cell>
          <cell r="P16">
            <v>76</v>
          </cell>
        </row>
        <row r="17">
          <cell r="J17">
            <v>1275</v>
          </cell>
          <cell r="P17">
            <v>379</v>
          </cell>
        </row>
        <row r="18">
          <cell r="J18">
            <v>1498</v>
          </cell>
          <cell r="P18">
            <v>263</v>
          </cell>
        </row>
        <row r="19">
          <cell r="J19">
            <v>2817</v>
          </cell>
          <cell r="P19">
            <v>564</v>
          </cell>
        </row>
        <row r="22">
          <cell r="J22">
            <v>1372</v>
          </cell>
          <cell r="P22">
            <v>279</v>
          </cell>
        </row>
        <row r="25">
          <cell r="J25">
            <v>739</v>
          </cell>
          <cell r="P25">
            <v>162</v>
          </cell>
        </row>
        <row r="26">
          <cell r="J26">
            <v>461</v>
          </cell>
          <cell r="P26">
            <v>129</v>
          </cell>
        </row>
        <row r="27">
          <cell r="J27">
            <v>142</v>
          </cell>
          <cell r="P27">
            <v>66</v>
          </cell>
        </row>
        <row r="30">
          <cell r="J30">
            <v>546</v>
          </cell>
          <cell r="P30">
            <v>23</v>
          </cell>
        </row>
        <row r="32">
          <cell r="J32">
            <v>4209</v>
          </cell>
          <cell r="P32">
            <v>384</v>
          </cell>
        </row>
        <row r="33">
          <cell r="J33">
            <v>2445</v>
          </cell>
          <cell r="P33">
            <v>879</v>
          </cell>
        </row>
        <row r="34">
          <cell r="J34">
            <v>2060</v>
          </cell>
          <cell r="P34">
            <v>237</v>
          </cell>
        </row>
        <row r="35">
          <cell r="J35">
            <v>1805</v>
          </cell>
          <cell r="P35">
            <v>413</v>
          </cell>
        </row>
        <row r="36">
          <cell r="J36">
            <v>3144</v>
          </cell>
          <cell r="P36">
            <v>548</v>
          </cell>
        </row>
        <row r="37">
          <cell r="J37">
            <v>6355</v>
          </cell>
          <cell r="P37">
            <v>434</v>
          </cell>
        </row>
        <row r="38">
          <cell r="J38">
            <v>3857</v>
          </cell>
          <cell r="P38">
            <v>615</v>
          </cell>
        </row>
        <row r="39">
          <cell r="J39">
            <v>2051</v>
          </cell>
          <cell r="P39">
            <v>704</v>
          </cell>
        </row>
        <row r="40">
          <cell r="J40">
            <v>1815</v>
          </cell>
          <cell r="P40">
            <v>344</v>
          </cell>
        </row>
        <row r="41">
          <cell r="J41">
            <v>6246</v>
          </cell>
          <cell r="P41">
            <v>1426</v>
          </cell>
        </row>
        <row r="42">
          <cell r="J42">
            <v>190</v>
          </cell>
          <cell r="P42">
            <v>25</v>
          </cell>
        </row>
        <row r="43">
          <cell r="J43">
            <v>4223</v>
          </cell>
          <cell r="P43">
            <v>588</v>
          </cell>
        </row>
        <row r="45">
          <cell r="J45">
            <v>3016</v>
          </cell>
          <cell r="P45">
            <v>254</v>
          </cell>
        </row>
        <row r="46">
          <cell r="J46">
            <v>1394</v>
          </cell>
          <cell r="P46">
            <v>168</v>
          </cell>
        </row>
        <row r="47">
          <cell r="J47">
            <v>173</v>
          </cell>
          <cell r="P47">
            <v>129</v>
          </cell>
        </row>
        <row r="48">
          <cell r="J48">
            <v>6561</v>
          </cell>
          <cell r="P48">
            <v>604</v>
          </cell>
        </row>
        <row r="51">
          <cell r="J51">
            <v>822</v>
          </cell>
          <cell r="P51">
            <v>368</v>
          </cell>
        </row>
        <row r="52">
          <cell r="J52">
            <v>1515</v>
          </cell>
          <cell r="P52">
            <v>432</v>
          </cell>
        </row>
        <row r="53">
          <cell r="J53">
            <v>1658</v>
          </cell>
          <cell r="P53">
            <v>352</v>
          </cell>
        </row>
        <row r="56">
          <cell r="J56">
            <v>1946</v>
          </cell>
          <cell r="P56">
            <v>577</v>
          </cell>
        </row>
        <row r="57">
          <cell r="J57">
            <v>2186</v>
          </cell>
          <cell r="P57">
            <v>374</v>
          </cell>
        </row>
        <row r="58">
          <cell r="J58">
            <v>106</v>
          </cell>
          <cell r="P58">
            <v>56</v>
          </cell>
        </row>
        <row r="59">
          <cell r="J59">
            <v>3257</v>
          </cell>
          <cell r="P59">
            <v>374</v>
          </cell>
        </row>
        <row r="60">
          <cell r="J60">
            <v>931</v>
          </cell>
          <cell r="P60">
            <v>571</v>
          </cell>
        </row>
        <row r="63">
          <cell r="J63">
            <v>7671</v>
          </cell>
          <cell r="P63">
            <v>1891</v>
          </cell>
        </row>
        <row r="64">
          <cell r="J64">
            <v>751</v>
          </cell>
          <cell r="P64">
            <v>217</v>
          </cell>
        </row>
        <row r="66">
          <cell r="J66">
            <v>1196</v>
          </cell>
          <cell r="P66">
            <v>233</v>
          </cell>
        </row>
        <row r="67">
          <cell r="J67">
            <v>343</v>
          </cell>
          <cell r="P67">
            <v>38</v>
          </cell>
        </row>
        <row r="68">
          <cell r="J68">
            <v>355</v>
          </cell>
          <cell r="P68">
            <v>176</v>
          </cell>
        </row>
        <row r="69">
          <cell r="J69">
            <v>2308</v>
          </cell>
          <cell r="P69">
            <v>299</v>
          </cell>
        </row>
        <row r="72">
          <cell r="J72">
            <v>375</v>
          </cell>
          <cell r="P72">
            <v>95</v>
          </cell>
        </row>
        <row r="73">
          <cell r="J73">
            <v>844</v>
          </cell>
          <cell r="P73">
            <v>160</v>
          </cell>
        </row>
        <row r="74">
          <cell r="J74">
            <v>3974</v>
          </cell>
          <cell r="P74">
            <v>358</v>
          </cell>
        </row>
        <row r="75">
          <cell r="J75">
            <v>1107</v>
          </cell>
          <cell r="P75">
            <v>344</v>
          </cell>
        </row>
        <row r="76">
          <cell r="J76">
            <v>3484</v>
          </cell>
          <cell r="P76">
            <v>623</v>
          </cell>
        </row>
        <row r="77">
          <cell r="J77">
            <v>2173</v>
          </cell>
          <cell r="P77">
            <v>265</v>
          </cell>
        </row>
        <row r="78">
          <cell r="J78">
            <v>3434</v>
          </cell>
          <cell r="P78">
            <v>307</v>
          </cell>
        </row>
        <row r="79">
          <cell r="J79">
            <v>749</v>
          </cell>
          <cell r="P79">
            <v>175</v>
          </cell>
        </row>
        <row r="80">
          <cell r="J80">
            <v>241</v>
          </cell>
          <cell r="P80">
            <v>148</v>
          </cell>
        </row>
        <row r="81">
          <cell r="J81">
            <v>2142</v>
          </cell>
          <cell r="P81">
            <v>325</v>
          </cell>
        </row>
        <row r="82">
          <cell r="J82">
            <v>3371</v>
          </cell>
          <cell r="P82">
            <v>516</v>
          </cell>
        </row>
        <row r="84">
          <cell r="M84">
            <v>15559</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SV]EXPORT[12]"/>
    </sheetNames>
    <sheetDataSet>
      <sheetData sheetId="0">
        <row r="9">
          <cell r="B9">
            <v>4465</v>
          </cell>
          <cell r="C9">
            <v>1223</v>
          </cell>
          <cell r="D9">
            <v>0.274</v>
          </cell>
          <cell r="E9">
            <v>1721</v>
          </cell>
          <cell r="F9">
            <v>548</v>
          </cell>
          <cell r="G9">
            <v>0.318</v>
          </cell>
          <cell r="H9">
            <v>6757</v>
          </cell>
          <cell r="I9">
            <v>1889</v>
          </cell>
          <cell r="J9">
            <v>0.28</v>
          </cell>
          <cell r="K9">
            <v>7</v>
          </cell>
        </row>
        <row r="10">
          <cell r="B10">
            <v>4940</v>
          </cell>
          <cell r="C10">
            <v>1318</v>
          </cell>
          <cell r="D10">
            <v>0.267</v>
          </cell>
          <cell r="E10">
            <v>1160</v>
          </cell>
          <cell r="F10">
            <v>153</v>
          </cell>
          <cell r="G10">
            <v>0.132</v>
          </cell>
          <cell r="H10">
            <v>6530</v>
          </cell>
          <cell r="I10">
            <v>1555</v>
          </cell>
          <cell r="J10">
            <v>0.238</v>
          </cell>
          <cell r="K10">
            <v>2</v>
          </cell>
        </row>
        <row r="11">
          <cell r="B11">
            <v>5223</v>
          </cell>
          <cell r="C11">
            <v>1407</v>
          </cell>
          <cell r="D11">
            <v>0.269</v>
          </cell>
          <cell r="E11">
            <v>1597</v>
          </cell>
          <cell r="F11">
            <v>310</v>
          </cell>
          <cell r="G11">
            <v>0.194</v>
          </cell>
          <cell r="H11">
            <v>7298</v>
          </cell>
          <cell r="I11">
            <v>1840</v>
          </cell>
          <cell r="J11">
            <v>0.252</v>
          </cell>
          <cell r="K11">
            <v>12</v>
          </cell>
        </row>
        <row r="12">
          <cell r="B12">
            <v>14456</v>
          </cell>
          <cell r="C12">
            <v>4217</v>
          </cell>
          <cell r="D12">
            <v>0.292</v>
          </cell>
          <cell r="E12">
            <v>4540</v>
          </cell>
          <cell r="F12">
            <v>1458</v>
          </cell>
          <cell r="G12">
            <v>0.321</v>
          </cell>
          <cell r="H12">
            <v>19729</v>
          </cell>
          <cell r="I12">
            <v>5871</v>
          </cell>
          <cell r="J12">
            <v>0.298</v>
          </cell>
        </row>
        <row r="13">
          <cell r="B13">
            <v>11784</v>
          </cell>
          <cell r="C13">
            <v>2707</v>
          </cell>
          <cell r="D13">
            <v>0.23</v>
          </cell>
          <cell r="E13">
            <v>3513</v>
          </cell>
          <cell r="F13">
            <v>654</v>
          </cell>
          <cell r="G13">
            <v>0.186</v>
          </cell>
          <cell r="H13">
            <v>16289</v>
          </cell>
          <cell r="I13">
            <v>3785</v>
          </cell>
          <cell r="J13">
            <v>0.232</v>
          </cell>
        </row>
        <row r="14">
          <cell r="B14">
            <v>2991</v>
          </cell>
          <cell r="C14">
            <v>451</v>
          </cell>
          <cell r="D14">
            <v>0.151</v>
          </cell>
          <cell r="E14">
            <v>987</v>
          </cell>
          <cell r="F14">
            <v>143</v>
          </cell>
          <cell r="G14">
            <v>0.145</v>
          </cell>
          <cell r="H14">
            <v>4435</v>
          </cell>
          <cell r="I14">
            <v>727</v>
          </cell>
          <cell r="J14">
            <v>0.164</v>
          </cell>
        </row>
        <row r="15">
          <cell r="B15">
            <v>7994</v>
          </cell>
          <cell r="C15">
            <v>1384</v>
          </cell>
          <cell r="D15">
            <v>0.173</v>
          </cell>
          <cell r="E15">
            <v>2308</v>
          </cell>
          <cell r="F15">
            <v>246</v>
          </cell>
          <cell r="G15">
            <v>0.107</v>
          </cell>
          <cell r="H15">
            <v>10913</v>
          </cell>
          <cell r="I15">
            <v>1763</v>
          </cell>
          <cell r="J15">
            <v>0.162</v>
          </cell>
        </row>
        <row r="16">
          <cell r="B16">
            <v>1343</v>
          </cell>
          <cell r="C16">
            <v>266</v>
          </cell>
          <cell r="D16">
            <v>0.198</v>
          </cell>
          <cell r="E16">
            <v>333</v>
          </cell>
          <cell r="F16">
            <v>36</v>
          </cell>
          <cell r="G16">
            <v>0.108</v>
          </cell>
          <cell r="H16">
            <v>1817</v>
          </cell>
          <cell r="I16">
            <v>332</v>
          </cell>
          <cell r="J16">
            <v>0.183</v>
          </cell>
        </row>
        <row r="17">
          <cell r="B17">
            <v>9038</v>
          </cell>
          <cell r="C17">
            <v>3059</v>
          </cell>
          <cell r="D17">
            <v>0.338</v>
          </cell>
          <cell r="E17">
            <v>3566</v>
          </cell>
          <cell r="F17">
            <v>1077</v>
          </cell>
          <cell r="G17">
            <v>0.302</v>
          </cell>
          <cell r="H17">
            <v>13039</v>
          </cell>
          <cell r="I17">
            <v>4283</v>
          </cell>
          <cell r="J17">
            <v>0.328</v>
          </cell>
          <cell r="K17">
            <v>11</v>
          </cell>
        </row>
        <row r="18">
          <cell r="B18">
            <v>5564</v>
          </cell>
          <cell r="C18">
            <v>2036</v>
          </cell>
          <cell r="D18">
            <v>0.366</v>
          </cell>
          <cell r="E18">
            <v>737</v>
          </cell>
          <cell r="F18">
            <v>193</v>
          </cell>
          <cell r="G18">
            <v>0.262</v>
          </cell>
          <cell r="H18">
            <v>6483</v>
          </cell>
          <cell r="I18">
            <v>2292</v>
          </cell>
          <cell r="J18">
            <v>0.354</v>
          </cell>
          <cell r="K18">
            <v>10</v>
          </cell>
        </row>
        <row r="19">
          <cell r="B19">
            <v>7353</v>
          </cell>
          <cell r="C19">
            <v>1123</v>
          </cell>
          <cell r="D19">
            <v>0.153</v>
          </cell>
          <cell r="E19">
            <v>18468</v>
          </cell>
          <cell r="F19">
            <v>5790</v>
          </cell>
          <cell r="G19">
            <v>0.314</v>
          </cell>
          <cell r="H19">
            <v>32158</v>
          </cell>
          <cell r="I19">
            <v>7989</v>
          </cell>
          <cell r="J19">
            <v>0.248</v>
          </cell>
          <cell r="K19">
            <v>2300</v>
          </cell>
        </row>
        <row r="20">
          <cell r="B20">
            <v>6718</v>
          </cell>
          <cell r="C20">
            <v>2442</v>
          </cell>
          <cell r="D20">
            <v>0.364</v>
          </cell>
          <cell r="E20">
            <v>2861</v>
          </cell>
          <cell r="F20">
            <v>780</v>
          </cell>
          <cell r="G20">
            <v>0.273</v>
          </cell>
          <cell r="H20">
            <v>9970</v>
          </cell>
          <cell r="I20">
            <v>3395</v>
          </cell>
          <cell r="J20">
            <v>0.341</v>
          </cell>
        </row>
        <row r="21">
          <cell r="B21">
            <v>1597</v>
          </cell>
          <cell r="C21">
            <v>137</v>
          </cell>
          <cell r="D21">
            <v>0.086</v>
          </cell>
          <cell r="E21">
            <v>209</v>
          </cell>
          <cell r="F21">
            <v>4</v>
          </cell>
          <cell r="G21">
            <v>0.019</v>
          </cell>
          <cell r="H21">
            <v>2017</v>
          </cell>
          <cell r="I21">
            <v>228</v>
          </cell>
          <cell r="J21">
            <v>0.113</v>
          </cell>
          <cell r="K21">
            <v>2</v>
          </cell>
        </row>
        <row r="22">
          <cell r="B22">
            <v>2599</v>
          </cell>
          <cell r="C22">
            <v>386</v>
          </cell>
          <cell r="D22">
            <v>0.149</v>
          </cell>
          <cell r="E22">
            <v>568</v>
          </cell>
          <cell r="F22">
            <v>49</v>
          </cell>
          <cell r="G22">
            <v>0.086</v>
          </cell>
          <cell r="H22">
            <v>3344</v>
          </cell>
          <cell r="I22">
            <v>450</v>
          </cell>
          <cell r="J22">
            <v>0.135</v>
          </cell>
        </row>
        <row r="23">
          <cell r="B23">
            <v>917</v>
          </cell>
          <cell r="C23">
            <v>250</v>
          </cell>
          <cell r="D23">
            <v>0.273</v>
          </cell>
          <cell r="E23">
            <v>59</v>
          </cell>
          <cell r="F23">
            <v>10</v>
          </cell>
          <cell r="G23">
            <v>0.169</v>
          </cell>
          <cell r="H23">
            <v>1036</v>
          </cell>
          <cell r="I23">
            <v>263</v>
          </cell>
          <cell r="J23">
            <v>0.254</v>
          </cell>
        </row>
        <row r="24">
          <cell r="B24">
            <v>869</v>
          </cell>
          <cell r="C24">
            <v>156</v>
          </cell>
          <cell r="D24">
            <v>0.18</v>
          </cell>
          <cell r="E24">
            <v>324</v>
          </cell>
          <cell r="F24">
            <v>66</v>
          </cell>
          <cell r="G24">
            <v>0.204</v>
          </cell>
          <cell r="H24">
            <v>1261</v>
          </cell>
          <cell r="I24">
            <v>233</v>
          </cell>
          <cell r="J24">
            <v>0.185</v>
          </cell>
          <cell r="K24">
            <v>3</v>
          </cell>
        </row>
        <row r="26">
          <cell r="B26">
            <v>15005</v>
          </cell>
          <cell r="C26">
            <v>4018</v>
          </cell>
          <cell r="D26">
            <v>0.268</v>
          </cell>
          <cell r="E26">
            <v>4210</v>
          </cell>
          <cell r="F26">
            <v>974</v>
          </cell>
          <cell r="G26">
            <v>0.231</v>
          </cell>
          <cell r="H26">
            <v>21351</v>
          </cell>
          <cell r="I26">
            <v>5823</v>
          </cell>
          <cell r="J26">
            <v>0.273</v>
          </cell>
          <cell r="K26">
            <v>8</v>
          </cell>
        </row>
        <row r="27">
          <cell r="B27">
            <v>5238</v>
          </cell>
          <cell r="C27">
            <v>591</v>
          </cell>
          <cell r="D27">
            <v>0.113</v>
          </cell>
          <cell r="E27">
            <v>1886</v>
          </cell>
          <cell r="F27">
            <v>203</v>
          </cell>
          <cell r="G27">
            <v>0.108</v>
          </cell>
          <cell r="H27">
            <v>8090</v>
          </cell>
          <cell r="I27">
            <v>900</v>
          </cell>
          <cell r="J27">
            <v>0.111</v>
          </cell>
        </row>
        <row r="28">
          <cell r="B28">
            <v>4829</v>
          </cell>
          <cell r="C28">
            <v>1592</v>
          </cell>
          <cell r="D28">
            <v>0.33</v>
          </cell>
          <cell r="E28">
            <v>1195</v>
          </cell>
          <cell r="F28">
            <v>192</v>
          </cell>
          <cell r="G28">
            <v>0.161</v>
          </cell>
          <cell r="H28">
            <v>6634</v>
          </cell>
          <cell r="I28">
            <v>1963</v>
          </cell>
          <cell r="J28">
            <v>0.296</v>
          </cell>
          <cell r="K28">
            <v>7</v>
          </cell>
        </row>
        <row r="29">
          <cell r="B29">
            <v>2960</v>
          </cell>
          <cell r="C29">
            <v>388</v>
          </cell>
          <cell r="D29">
            <v>0.131</v>
          </cell>
          <cell r="E29">
            <v>1587</v>
          </cell>
          <cell r="F29">
            <v>67</v>
          </cell>
          <cell r="G29">
            <v>0.042</v>
          </cell>
          <cell r="H29">
            <v>5385</v>
          </cell>
          <cell r="I29">
            <v>612</v>
          </cell>
          <cell r="J29">
            <v>0.114</v>
          </cell>
        </row>
        <row r="30">
          <cell r="B30">
            <v>6861</v>
          </cell>
          <cell r="C30">
            <v>1474</v>
          </cell>
          <cell r="D30">
            <v>0.215</v>
          </cell>
          <cell r="E30">
            <v>1303</v>
          </cell>
          <cell r="F30">
            <v>255</v>
          </cell>
          <cell r="G30">
            <v>0.196</v>
          </cell>
          <cell r="H30">
            <v>8864</v>
          </cell>
          <cell r="I30">
            <v>2008</v>
          </cell>
          <cell r="J30">
            <v>0.227</v>
          </cell>
          <cell r="K30">
            <v>2</v>
          </cell>
        </row>
        <row r="31">
          <cell r="B31">
            <v>12363</v>
          </cell>
          <cell r="C31">
            <v>3601</v>
          </cell>
          <cell r="D31">
            <v>0.291</v>
          </cell>
          <cell r="E31">
            <v>5108</v>
          </cell>
          <cell r="F31">
            <v>1453</v>
          </cell>
          <cell r="G31">
            <v>0.284</v>
          </cell>
          <cell r="H31">
            <v>18174</v>
          </cell>
          <cell r="I31">
            <v>5252</v>
          </cell>
          <cell r="J31">
            <v>0.289</v>
          </cell>
        </row>
        <row r="32">
          <cell r="B32">
            <v>8547</v>
          </cell>
          <cell r="C32">
            <v>1204</v>
          </cell>
          <cell r="D32">
            <v>0.141</v>
          </cell>
          <cell r="E32">
            <v>3387</v>
          </cell>
          <cell r="F32">
            <v>104</v>
          </cell>
          <cell r="G32">
            <v>0.031</v>
          </cell>
          <cell r="H32">
            <v>12841</v>
          </cell>
          <cell r="I32">
            <v>1500</v>
          </cell>
          <cell r="J32">
            <v>0.117</v>
          </cell>
        </row>
        <row r="33">
          <cell r="B33">
            <v>10738</v>
          </cell>
          <cell r="C33">
            <v>2267</v>
          </cell>
          <cell r="D33">
            <v>0.211</v>
          </cell>
          <cell r="E33">
            <v>3798</v>
          </cell>
          <cell r="F33">
            <v>177</v>
          </cell>
          <cell r="G33">
            <v>0.047</v>
          </cell>
          <cell r="H33">
            <v>15806</v>
          </cell>
          <cell r="I33">
            <v>2553</v>
          </cell>
          <cell r="J33">
            <v>0.162</v>
          </cell>
          <cell r="K33">
            <v>48</v>
          </cell>
        </row>
        <row r="34">
          <cell r="B34">
            <v>3692</v>
          </cell>
          <cell r="C34">
            <v>831</v>
          </cell>
          <cell r="D34">
            <v>0.225</v>
          </cell>
          <cell r="E34">
            <v>1049</v>
          </cell>
          <cell r="F34">
            <v>184</v>
          </cell>
          <cell r="G34">
            <v>0.175</v>
          </cell>
          <cell r="H34">
            <v>5254</v>
          </cell>
          <cell r="I34">
            <v>1090</v>
          </cell>
          <cell r="J34">
            <v>0.207</v>
          </cell>
        </row>
        <row r="35">
          <cell r="B35">
            <v>25541</v>
          </cell>
          <cell r="C35">
            <v>5632</v>
          </cell>
          <cell r="D35">
            <v>0.221</v>
          </cell>
          <cell r="E35">
            <v>13917</v>
          </cell>
          <cell r="F35">
            <v>4352</v>
          </cell>
          <cell r="G35">
            <v>0.313</v>
          </cell>
          <cell r="H35">
            <v>42073</v>
          </cell>
          <cell r="I35">
            <v>11008</v>
          </cell>
          <cell r="J35">
            <v>0.262</v>
          </cell>
          <cell r="K35">
            <v>140</v>
          </cell>
        </row>
        <row r="36">
          <cell r="B36">
            <v>1270</v>
          </cell>
          <cell r="C36">
            <v>725</v>
          </cell>
          <cell r="D36">
            <v>0.571</v>
          </cell>
          <cell r="E36">
            <v>162</v>
          </cell>
          <cell r="F36">
            <v>49</v>
          </cell>
          <cell r="G36">
            <v>0.302</v>
          </cell>
          <cell r="H36">
            <v>1663</v>
          </cell>
          <cell r="I36">
            <v>849</v>
          </cell>
          <cell r="J36">
            <v>0.511</v>
          </cell>
        </row>
        <row r="37">
          <cell r="B37">
            <v>17994</v>
          </cell>
          <cell r="C37">
            <v>4758</v>
          </cell>
          <cell r="D37">
            <v>0.264</v>
          </cell>
          <cell r="E37">
            <v>3024</v>
          </cell>
          <cell r="F37">
            <v>485</v>
          </cell>
          <cell r="G37">
            <v>0.16</v>
          </cell>
          <cell r="H37">
            <v>21895</v>
          </cell>
          <cell r="I37">
            <v>5355</v>
          </cell>
          <cell r="J37">
            <v>0.245</v>
          </cell>
          <cell r="K37">
            <v>2</v>
          </cell>
        </row>
        <row r="39">
          <cell r="B39">
            <v>13206</v>
          </cell>
          <cell r="C39">
            <v>3593</v>
          </cell>
          <cell r="D39">
            <v>0.272</v>
          </cell>
          <cell r="E39">
            <v>2424</v>
          </cell>
          <cell r="F39">
            <v>344</v>
          </cell>
          <cell r="G39">
            <v>0.142</v>
          </cell>
          <cell r="H39">
            <v>16089</v>
          </cell>
          <cell r="I39">
            <v>4105</v>
          </cell>
          <cell r="J39">
            <v>0.255</v>
          </cell>
        </row>
        <row r="40">
          <cell r="B40">
            <v>4983</v>
          </cell>
          <cell r="C40">
            <v>1728</v>
          </cell>
          <cell r="D40">
            <v>0.347</v>
          </cell>
          <cell r="E40">
            <v>1354</v>
          </cell>
          <cell r="F40">
            <v>167</v>
          </cell>
          <cell r="G40">
            <v>0.123</v>
          </cell>
          <cell r="H40">
            <v>6819</v>
          </cell>
          <cell r="I40">
            <v>2106</v>
          </cell>
          <cell r="J40">
            <v>0.309</v>
          </cell>
        </row>
        <row r="41">
          <cell r="B41">
            <v>1100</v>
          </cell>
          <cell r="C41">
            <v>97</v>
          </cell>
          <cell r="D41">
            <v>0.088</v>
          </cell>
          <cell r="E41">
            <v>241</v>
          </cell>
          <cell r="F41">
            <v>8</v>
          </cell>
          <cell r="G41">
            <v>0.033</v>
          </cell>
          <cell r="H41">
            <v>1456</v>
          </cell>
          <cell r="I41">
            <v>112</v>
          </cell>
          <cell r="J41">
            <v>0.077</v>
          </cell>
        </row>
        <row r="42">
          <cell r="B42">
            <v>18240</v>
          </cell>
          <cell r="C42">
            <v>5161</v>
          </cell>
          <cell r="D42">
            <v>0.283</v>
          </cell>
          <cell r="E42">
            <v>3823</v>
          </cell>
          <cell r="F42">
            <v>499</v>
          </cell>
          <cell r="G42">
            <v>0.131</v>
          </cell>
          <cell r="H42">
            <v>23137</v>
          </cell>
          <cell r="I42">
            <v>5882</v>
          </cell>
          <cell r="J42">
            <v>0.254</v>
          </cell>
          <cell r="K42">
            <v>13</v>
          </cell>
        </row>
        <row r="43">
          <cell r="B43">
            <v>2637</v>
          </cell>
          <cell r="C43">
            <v>351</v>
          </cell>
          <cell r="D43">
            <v>0.133</v>
          </cell>
          <cell r="E43">
            <v>312</v>
          </cell>
          <cell r="F43">
            <v>22</v>
          </cell>
          <cell r="G43">
            <v>0.071</v>
          </cell>
          <cell r="H43">
            <v>3218</v>
          </cell>
          <cell r="I43">
            <v>416</v>
          </cell>
          <cell r="J43">
            <v>0.129</v>
          </cell>
          <cell r="K43">
            <v>2</v>
          </cell>
        </row>
        <row r="44">
          <cell r="B44">
            <v>4012</v>
          </cell>
          <cell r="C44">
            <v>696</v>
          </cell>
          <cell r="D44">
            <v>0.173</v>
          </cell>
          <cell r="E44">
            <v>3070</v>
          </cell>
          <cell r="F44">
            <v>703</v>
          </cell>
          <cell r="G44">
            <v>0.229</v>
          </cell>
          <cell r="H44">
            <v>8241</v>
          </cell>
          <cell r="I44">
            <v>1667</v>
          </cell>
          <cell r="J44">
            <v>0.202</v>
          </cell>
          <cell r="K44">
            <v>1</v>
          </cell>
        </row>
        <row r="45">
          <cell r="B45">
            <v>5393</v>
          </cell>
          <cell r="C45">
            <v>639</v>
          </cell>
          <cell r="D45">
            <v>0.118</v>
          </cell>
          <cell r="E45">
            <v>18913</v>
          </cell>
          <cell r="F45">
            <v>7791</v>
          </cell>
          <cell r="G45">
            <v>0.412</v>
          </cell>
          <cell r="H45">
            <v>28239</v>
          </cell>
          <cell r="I45">
            <v>8776</v>
          </cell>
          <cell r="J45">
            <v>0.311</v>
          </cell>
          <cell r="K45">
            <v>6115</v>
          </cell>
        </row>
        <row r="46">
          <cell r="B46">
            <v>6601</v>
          </cell>
          <cell r="C46">
            <v>1136</v>
          </cell>
          <cell r="D46">
            <v>0.172</v>
          </cell>
          <cell r="E46">
            <v>1852</v>
          </cell>
          <cell r="F46">
            <v>262</v>
          </cell>
          <cell r="G46">
            <v>0.141</v>
          </cell>
          <cell r="H46">
            <v>9285</v>
          </cell>
          <cell r="I46">
            <v>1554</v>
          </cell>
          <cell r="J46">
            <v>0.167</v>
          </cell>
        </row>
        <row r="47">
          <cell r="B47">
            <v>7032</v>
          </cell>
          <cell r="C47">
            <v>3073</v>
          </cell>
          <cell r="D47">
            <v>0.437</v>
          </cell>
          <cell r="E47">
            <v>1090</v>
          </cell>
          <cell r="F47">
            <v>244</v>
          </cell>
          <cell r="G47">
            <v>0.224</v>
          </cell>
          <cell r="H47">
            <v>8873</v>
          </cell>
          <cell r="I47">
            <v>3784</v>
          </cell>
          <cell r="J47">
            <v>0.426</v>
          </cell>
        </row>
        <row r="48">
          <cell r="B48">
            <v>1226</v>
          </cell>
          <cell r="C48">
            <v>145</v>
          </cell>
          <cell r="D48">
            <v>0.118</v>
          </cell>
          <cell r="E48">
            <v>140</v>
          </cell>
          <cell r="F48">
            <v>5</v>
          </cell>
          <cell r="G48">
            <v>0.036</v>
          </cell>
          <cell r="H48">
            <v>1457</v>
          </cell>
          <cell r="I48">
            <v>150</v>
          </cell>
          <cell r="J48">
            <v>0.103</v>
          </cell>
        </row>
        <row r="49">
          <cell r="B49">
            <v>7690</v>
          </cell>
          <cell r="C49">
            <v>1246</v>
          </cell>
          <cell r="D49">
            <v>0.162</v>
          </cell>
          <cell r="E49">
            <v>1554</v>
          </cell>
          <cell r="F49">
            <v>159</v>
          </cell>
          <cell r="G49">
            <v>0.102</v>
          </cell>
          <cell r="H49">
            <v>9833</v>
          </cell>
          <cell r="I49">
            <v>1519</v>
          </cell>
          <cell r="J49">
            <v>0.154</v>
          </cell>
        </row>
        <row r="50">
          <cell r="B50">
            <v>4840</v>
          </cell>
          <cell r="C50">
            <v>639</v>
          </cell>
          <cell r="D50">
            <v>0.132</v>
          </cell>
          <cell r="E50">
            <v>19053</v>
          </cell>
          <cell r="F50">
            <v>9388</v>
          </cell>
          <cell r="G50">
            <v>0.493</v>
          </cell>
          <cell r="H50">
            <v>27724</v>
          </cell>
          <cell r="I50">
            <v>10525</v>
          </cell>
          <cell r="J50">
            <v>0.38</v>
          </cell>
          <cell r="K50">
            <v>6550</v>
          </cell>
        </row>
        <row r="51">
          <cell r="B51">
            <v>19089</v>
          </cell>
          <cell r="C51">
            <v>4216</v>
          </cell>
          <cell r="D51">
            <v>0.221</v>
          </cell>
          <cell r="E51">
            <v>2548</v>
          </cell>
          <cell r="F51">
            <v>109</v>
          </cell>
          <cell r="G51">
            <v>0.043</v>
          </cell>
          <cell r="H51">
            <v>23415</v>
          </cell>
          <cell r="I51">
            <v>4538</v>
          </cell>
          <cell r="J51">
            <v>0.194</v>
          </cell>
          <cell r="K51">
            <v>2</v>
          </cell>
        </row>
        <row r="52">
          <cell r="B52">
            <v>3605</v>
          </cell>
          <cell r="C52">
            <v>1149</v>
          </cell>
          <cell r="D52">
            <v>0.319</v>
          </cell>
          <cell r="E52">
            <v>1328</v>
          </cell>
          <cell r="F52">
            <v>235</v>
          </cell>
          <cell r="G52">
            <v>0.177</v>
          </cell>
          <cell r="H52">
            <v>5171</v>
          </cell>
          <cell r="I52">
            <v>1421</v>
          </cell>
          <cell r="J52">
            <v>0.275</v>
          </cell>
        </row>
        <row r="54">
          <cell r="B54">
            <v>3849</v>
          </cell>
          <cell r="C54">
            <v>974</v>
          </cell>
          <cell r="D54">
            <v>0.253</v>
          </cell>
          <cell r="E54">
            <v>494</v>
          </cell>
          <cell r="F54">
            <v>18</v>
          </cell>
          <cell r="G54">
            <v>0.036</v>
          </cell>
          <cell r="H54">
            <v>4679</v>
          </cell>
          <cell r="I54">
            <v>1064</v>
          </cell>
          <cell r="J54">
            <v>0.227</v>
          </cell>
          <cell r="K54">
            <v>1</v>
          </cell>
        </row>
        <row r="55">
          <cell r="B55">
            <v>1378</v>
          </cell>
          <cell r="C55">
            <v>420</v>
          </cell>
          <cell r="D55">
            <v>0.305</v>
          </cell>
          <cell r="E55">
            <v>366</v>
          </cell>
          <cell r="F55">
            <v>11</v>
          </cell>
          <cell r="G55">
            <v>0.03</v>
          </cell>
          <cell r="H55">
            <v>1848</v>
          </cell>
          <cell r="I55">
            <v>437</v>
          </cell>
          <cell r="J55">
            <v>0.236</v>
          </cell>
        </row>
        <row r="56">
          <cell r="B56">
            <v>1733</v>
          </cell>
          <cell r="C56">
            <v>204</v>
          </cell>
          <cell r="D56">
            <v>0.118</v>
          </cell>
          <cell r="E56">
            <v>251</v>
          </cell>
          <cell r="F56">
            <v>13</v>
          </cell>
          <cell r="G56">
            <v>0.052</v>
          </cell>
          <cell r="H56">
            <v>2217</v>
          </cell>
          <cell r="I56">
            <v>237</v>
          </cell>
          <cell r="J56">
            <v>0.107</v>
          </cell>
        </row>
        <row r="57">
          <cell r="B57">
            <v>7961</v>
          </cell>
          <cell r="C57">
            <v>2229</v>
          </cell>
          <cell r="D57">
            <v>0.28</v>
          </cell>
          <cell r="E57">
            <v>1829</v>
          </cell>
          <cell r="F57">
            <v>26</v>
          </cell>
          <cell r="G57">
            <v>0.014</v>
          </cell>
          <cell r="H57">
            <v>10371</v>
          </cell>
          <cell r="I57">
            <v>2325</v>
          </cell>
          <cell r="J57">
            <v>0.224</v>
          </cell>
          <cell r="K57">
            <v>2</v>
          </cell>
        </row>
        <row r="58">
          <cell r="B58">
            <v>2240</v>
          </cell>
          <cell r="C58">
            <v>527</v>
          </cell>
          <cell r="D58">
            <v>0.235</v>
          </cell>
          <cell r="E58">
            <v>208</v>
          </cell>
          <cell r="F58">
            <v>4</v>
          </cell>
          <cell r="G58">
            <v>0.019</v>
          </cell>
          <cell r="H58">
            <v>2602</v>
          </cell>
          <cell r="I58">
            <v>536</v>
          </cell>
          <cell r="J58">
            <v>0.206</v>
          </cell>
          <cell r="K58">
            <v>1</v>
          </cell>
        </row>
        <row r="59">
          <cell r="B59">
            <v>2815</v>
          </cell>
          <cell r="C59">
            <v>568</v>
          </cell>
          <cell r="D59">
            <v>0.202</v>
          </cell>
          <cell r="E59">
            <v>611</v>
          </cell>
          <cell r="F59">
            <v>97</v>
          </cell>
          <cell r="G59">
            <v>0.159</v>
          </cell>
          <cell r="H59">
            <v>3711</v>
          </cell>
          <cell r="I59">
            <v>676</v>
          </cell>
          <cell r="J59">
            <v>0.182</v>
          </cell>
          <cell r="K59">
            <v>1</v>
          </cell>
        </row>
        <row r="60">
          <cell r="B60">
            <v>9467</v>
          </cell>
          <cell r="C60">
            <v>2960</v>
          </cell>
          <cell r="D60">
            <v>0.313</v>
          </cell>
          <cell r="E60">
            <v>2816</v>
          </cell>
          <cell r="F60">
            <v>894</v>
          </cell>
          <cell r="G60">
            <v>0.317</v>
          </cell>
          <cell r="H60">
            <v>12772</v>
          </cell>
          <cell r="I60">
            <v>3979</v>
          </cell>
          <cell r="J60">
            <v>0.312</v>
          </cell>
        </row>
        <row r="61">
          <cell r="B61">
            <v>1764</v>
          </cell>
          <cell r="C61">
            <v>128</v>
          </cell>
          <cell r="D61">
            <v>0.073</v>
          </cell>
          <cell r="E61">
            <v>857</v>
          </cell>
          <cell r="F61">
            <v>78</v>
          </cell>
          <cell r="G61">
            <v>0.091</v>
          </cell>
          <cell r="H61">
            <v>2832</v>
          </cell>
          <cell r="I61">
            <v>268</v>
          </cell>
          <cell r="J61">
            <v>0.095</v>
          </cell>
        </row>
        <row r="62">
          <cell r="B62">
            <v>12746</v>
          </cell>
          <cell r="C62">
            <v>3467</v>
          </cell>
          <cell r="D62">
            <v>0.272</v>
          </cell>
          <cell r="E62">
            <v>3108</v>
          </cell>
          <cell r="F62">
            <v>481</v>
          </cell>
          <cell r="G62">
            <v>0.155</v>
          </cell>
          <cell r="H62">
            <v>16688</v>
          </cell>
          <cell r="I62">
            <v>4128</v>
          </cell>
          <cell r="J62">
            <v>0.247</v>
          </cell>
          <cell r="K62">
            <v>5</v>
          </cell>
        </row>
        <row r="63">
          <cell r="B63">
            <v>7448</v>
          </cell>
          <cell r="C63">
            <v>1533</v>
          </cell>
          <cell r="D63">
            <v>0.206</v>
          </cell>
          <cell r="E63">
            <v>2439</v>
          </cell>
          <cell r="F63">
            <v>105</v>
          </cell>
          <cell r="G63">
            <v>0.043</v>
          </cell>
          <cell r="H63">
            <v>10676</v>
          </cell>
          <cell r="I63">
            <v>1748</v>
          </cell>
          <cell r="J63">
            <v>0.164</v>
          </cell>
          <cell r="K63">
            <v>1</v>
          </cell>
        </row>
        <row r="64">
          <cell r="B64">
            <v>6350</v>
          </cell>
          <cell r="C64">
            <v>1351</v>
          </cell>
          <cell r="D64">
            <v>0.213</v>
          </cell>
          <cell r="E64">
            <v>1873</v>
          </cell>
          <cell r="F64">
            <v>349</v>
          </cell>
          <cell r="G64">
            <v>0.186</v>
          </cell>
          <cell r="H64">
            <v>8655</v>
          </cell>
          <cell r="I64">
            <v>1773</v>
          </cell>
          <cell r="J64">
            <v>0.205</v>
          </cell>
        </row>
        <row r="65">
          <cell r="B65">
            <v>3934</v>
          </cell>
          <cell r="C65">
            <v>1127</v>
          </cell>
          <cell r="D65">
            <v>0.286</v>
          </cell>
          <cell r="E65">
            <v>575</v>
          </cell>
          <cell r="F65">
            <v>37</v>
          </cell>
          <cell r="G65">
            <v>0.064</v>
          </cell>
          <cell r="H65">
            <v>4814</v>
          </cell>
          <cell r="I65">
            <v>1191</v>
          </cell>
          <cell r="J65">
            <v>0.247</v>
          </cell>
          <cell r="K65">
            <v>1</v>
          </cell>
        </row>
        <row r="66">
          <cell r="B66">
            <v>2955</v>
          </cell>
          <cell r="C66">
            <v>395</v>
          </cell>
          <cell r="D66">
            <v>0.134</v>
          </cell>
          <cell r="E66">
            <v>559</v>
          </cell>
          <cell r="F66">
            <v>42</v>
          </cell>
          <cell r="G66">
            <v>0.075</v>
          </cell>
          <cell r="H66">
            <v>3790</v>
          </cell>
          <cell r="I66">
            <v>479</v>
          </cell>
          <cell r="J66">
            <v>0.126</v>
          </cell>
        </row>
        <row r="67">
          <cell r="B67">
            <v>7483</v>
          </cell>
          <cell r="C67">
            <v>1342</v>
          </cell>
          <cell r="D67">
            <v>0.179</v>
          </cell>
          <cell r="E67">
            <v>1824</v>
          </cell>
          <cell r="F67">
            <v>51</v>
          </cell>
          <cell r="G67">
            <v>0.028</v>
          </cell>
          <cell r="H67">
            <v>10086</v>
          </cell>
          <cell r="I67">
            <v>1455</v>
          </cell>
          <cell r="J67">
            <v>0.144</v>
          </cell>
        </row>
        <row r="68">
          <cell r="B68">
            <v>9552</v>
          </cell>
          <cell r="C68">
            <v>1695</v>
          </cell>
          <cell r="D68">
            <v>0.177</v>
          </cell>
          <cell r="E68">
            <v>2659</v>
          </cell>
          <cell r="F68">
            <v>288</v>
          </cell>
          <cell r="G68">
            <v>0.108</v>
          </cell>
          <cell r="H68">
            <v>14278</v>
          </cell>
          <cell r="I68">
            <v>2134</v>
          </cell>
          <cell r="J68">
            <v>0.149</v>
          </cell>
        </row>
        <row r="70">
          <cell r="B70">
            <v>39</v>
          </cell>
          <cell r="C70">
            <v>19</v>
          </cell>
          <cell r="D70">
            <v>0.487</v>
          </cell>
          <cell r="E70">
            <v>17</v>
          </cell>
          <cell r="F70">
            <v>16</v>
          </cell>
          <cell r="G70">
            <v>0.941</v>
          </cell>
          <cell r="H70">
            <v>203</v>
          </cell>
          <cell r="I70">
            <v>63</v>
          </cell>
          <cell r="J70">
            <v>0.31</v>
          </cell>
          <cell r="K70">
            <v>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184"/>
  <sheetViews>
    <sheetView tabSelected="1" workbookViewId="0" topLeftCell="A1">
      <pane xSplit="1" ySplit="6" topLeftCell="B7" activePane="bottomRight" state="frozen"/>
      <selection pane="topLeft" activeCell="A1" sqref="A1"/>
      <selection pane="topRight" activeCell="B1" sqref="B1"/>
      <selection pane="bottomLeft" activeCell="A7" sqref="A7"/>
      <selection pane="bottomRight" activeCell="T77" sqref="T77"/>
    </sheetView>
  </sheetViews>
  <sheetFormatPr defaultColWidth="9.140625" defaultRowHeight="12.75"/>
  <cols>
    <col min="1" max="1" width="27.57421875" style="10" customWidth="1"/>
    <col min="2" max="2" width="9.28125" style="10" customWidth="1"/>
    <col min="3" max="3" width="8.57421875" style="10" customWidth="1"/>
    <col min="4" max="4" width="7.8515625" style="55" customWidth="1"/>
    <col min="5" max="5" width="8.8515625" style="10" customWidth="1"/>
    <col min="6" max="6" width="9.421875" style="10" customWidth="1"/>
    <col min="7" max="7" width="7.7109375" style="55" customWidth="1"/>
    <col min="8" max="8" width="8.57421875" style="10" customWidth="1"/>
    <col min="9" max="9" width="9.421875" style="10" customWidth="1"/>
    <col min="10" max="10" width="8.7109375" style="55" customWidth="1"/>
    <col min="11" max="11" width="8.7109375" style="56" customWidth="1"/>
    <col min="12" max="12" width="8.57421875" style="61" customWidth="1"/>
    <col min="13" max="13" width="8.421875" style="61" customWidth="1"/>
    <col min="14" max="14" width="9.28125" style="61" customWidth="1"/>
    <col min="15" max="15" width="9.140625" style="10" customWidth="1"/>
    <col min="16" max="16" width="8.421875" style="59" customWidth="1"/>
    <col min="17" max="17" width="9.28125" style="52" customWidth="1"/>
    <col min="18" max="18" width="9.57421875" style="60" hidden="1" customWidth="1"/>
    <col min="19" max="19" width="11.140625" style="53" customWidth="1"/>
    <col min="20" max="16384" width="9.140625" style="10" customWidth="1"/>
  </cols>
  <sheetData>
    <row r="1" spans="1:20" ht="56.25">
      <c r="A1" s="72" t="s">
        <v>85</v>
      </c>
      <c r="B1" s="1" t="s">
        <v>0</v>
      </c>
      <c r="C1" s="1" t="s">
        <v>1</v>
      </c>
      <c r="D1" s="2" t="s">
        <v>2</v>
      </c>
      <c r="E1" s="3" t="s">
        <v>3</v>
      </c>
      <c r="F1" s="3" t="s">
        <v>4</v>
      </c>
      <c r="G1" s="2" t="s">
        <v>2</v>
      </c>
      <c r="H1" s="4" t="s">
        <v>5</v>
      </c>
      <c r="I1" s="1" t="s">
        <v>6</v>
      </c>
      <c r="J1" s="5" t="s">
        <v>2</v>
      </c>
      <c r="K1" s="6" t="s">
        <v>7</v>
      </c>
      <c r="L1" s="88" t="s">
        <v>8</v>
      </c>
      <c r="M1" s="88" t="s">
        <v>9</v>
      </c>
      <c r="N1" s="88" t="s">
        <v>10</v>
      </c>
      <c r="O1" s="7" t="s">
        <v>11</v>
      </c>
      <c r="P1" s="8" t="s">
        <v>12</v>
      </c>
      <c r="Q1" s="70" t="s">
        <v>13</v>
      </c>
      <c r="R1" s="9" t="s">
        <v>14</v>
      </c>
      <c r="S1" s="71" t="s">
        <v>15</v>
      </c>
      <c r="T1" s="58"/>
    </row>
    <row r="2" spans="1:20" ht="12" customHeight="1">
      <c r="A2" s="11" t="s">
        <v>16</v>
      </c>
      <c r="B2" s="12">
        <f>SUM(B8:B69)</f>
        <v>384257</v>
      </c>
      <c r="C2" s="12">
        <f>SUM(C8:C69)</f>
        <v>92451</v>
      </c>
      <c r="D2" s="63">
        <f>C2/B2</f>
        <v>0.2405967880871396</v>
      </c>
      <c r="E2" s="12">
        <f>SUM(E8:E69)</f>
        <v>161765</v>
      </c>
      <c r="F2" s="12">
        <f>SUM(F8:F69)</f>
        <v>42458</v>
      </c>
      <c r="G2" s="63">
        <f>F2/E2</f>
        <v>0.26246715915061974</v>
      </c>
      <c r="H2" s="12">
        <f>SUM(H8:H69)</f>
        <v>594285</v>
      </c>
      <c r="I2" s="12">
        <f>SUM(I8:I69)</f>
        <v>144856</v>
      </c>
      <c r="J2" s="63">
        <f>I2/H2</f>
        <v>0.24374836988986764</v>
      </c>
      <c r="K2" s="15">
        <f>SUM(K8:K67)</f>
        <v>4762</v>
      </c>
      <c r="L2" s="15">
        <f>SUM(L8:L69)</f>
        <v>154813</v>
      </c>
      <c r="M2" s="15">
        <f>SUM(M8:M67)</f>
        <v>21703</v>
      </c>
      <c r="N2" s="15">
        <f>SUM(N8:N69)</f>
        <v>133110</v>
      </c>
      <c r="O2" s="15">
        <f>SUM(O8:O69)</f>
        <v>15250</v>
      </c>
      <c r="P2" s="15">
        <f>SUM(P8:P67)</f>
        <v>78064</v>
      </c>
      <c r="Q2" s="75">
        <f>SUM(Q8:Q67)</f>
        <v>133</v>
      </c>
      <c r="R2" s="16">
        <f>R62+R30</f>
        <v>0</v>
      </c>
      <c r="S2" s="65">
        <f>MIN(S8:S67)</f>
        <v>38910</v>
      </c>
      <c r="T2" s="58"/>
    </row>
    <row r="3" spans="1:20" ht="12" customHeight="1">
      <c r="A3" s="11" t="s">
        <v>17</v>
      </c>
      <c r="B3" s="12">
        <v>387196</v>
      </c>
      <c r="C3" s="12">
        <v>92248</v>
      </c>
      <c r="D3" s="63">
        <v>0.23824626287461648</v>
      </c>
      <c r="E3" s="12">
        <v>159679</v>
      </c>
      <c r="F3" s="12">
        <v>39930</v>
      </c>
      <c r="G3" s="63">
        <v>0.25006419128376306</v>
      </c>
      <c r="H3" s="12">
        <v>594507</v>
      </c>
      <c r="I3" s="12">
        <v>141950</v>
      </c>
      <c r="J3" s="63">
        <v>0.23876926596322667</v>
      </c>
      <c r="K3" s="15">
        <v>4530</v>
      </c>
      <c r="L3" s="15">
        <v>154071</v>
      </c>
      <c r="M3" s="15">
        <v>20977</v>
      </c>
      <c r="N3" s="15">
        <v>133094</v>
      </c>
      <c r="O3" s="15">
        <v>13713</v>
      </c>
      <c r="P3" s="15">
        <v>79101</v>
      </c>
      <c r="Q3" s="19">
        <v>87</v>
      </c>
      <c r="R3" s="16">
        <v>0</v>
      </c>
      <c r="S3" s="28">
        <v>38905</v>
      </c>
      <c r="T3" s="58"/>
    </row>
    <row r="4" spans="1:20" s="24" customFormat="1" ht="12" customHeight="1">
      <c r="A4" s="18" t="s">
        <v>18</v>
      </c>
      <c r="B4" s="22">
        <f aca="true" t="shared" si="0" ref="B4:Q4">B2-B3</f>
        <v>-2939</v>
      </c>
      <c r="C4" s="22">
        <f t="shared" si="0"/>
        <v>203</v>
      </c>
      <c r="D4" s="64">
        <f t="shared" si="0"/>
        <v>0.00235052521252313</v>
      </c>
      <c r="E4" s="22">
        <f t="shared" si="0"/>
        <v>2086</v>
      </c>
      <c r="F4" s="22">
        <f t="shared" si="0"/>
        <v>2528</v>
      </c>
      <c r="G4" s="64">
        <f t="shared" si="0"/>
        <v>0.012402967866856685</v>
      </c>
      <c r="H4" s="22">
        <f t="shared" si="0"/>
        <v>-222</v>
      </c>
      <c r="I4" s="22">
        <f t="shared" si="0"/>
        <v>2906</v>
      </c>
      <c r="J4" s="66">
        <f t="shared" si="0"/>
        <v>0.004979103926640971</v>
      </c>
      <c r="K4" s="20">
        <f t="shared" si="0"/>
        <v>232</v>
      </c>
      <c r="L4" s="20">
        <f t="shared" si="0"/>
        <v>742</v>
      </c>
      <c r="M4" s="20">
        <f t="shared" si="0"/>
        <v>726</v>
      </c>
      <c r="N4" s="20">
        <f t="shared" si="0"/>
        <v>16</v>
      </c>
      <c r="O4" s="20">
        <f t="shared" si="0"/>
        <v>1537</v>
      </c>
      <c r="P4" s="86">
        <f t="shared" si="0"/>
        <v>-1037</v>
      </c>
      <c r="Q4" s="19">
        <f t="shared" si="0"/>
        <v>46</v>
      </c>
      <c r="R4" s="23">
        <f>+R2-R3</f>
        <v>0</v>
      </c>
      <c r="S4" s="17"/>
      <c r="T4" s="84"/>
    </row>
    <row r="5" spans="1:20" s="26" customFormat="1" ht="12" customHeight="1">
      <c r="A5" s="25" t="s">
        <v>19</v>
      </c>
      <c r="B5" s="67">
        <f>B4/B3</f>
        <v>-0.007590470975939834</v>
      </c>
      <c r="C5" s="67">
        <f>C4/C3</f>
        <v>0.0022005897146821613</v>
      </c>
      <c r="D5" s="64"/>
      <c r="E5" s="67">
        <f>E4/E3</f>
        <v>0.013063709066314292</v>
      </c>
      <c r="F5" s="67">
        <f>F4/F3</f>
        <v>0.06331079388930629</v>
      </c>
      <c r="G5" s="64"/>
      <c r="H5" s="67">
        <f>H4/H3</f>
        <v>-0.00037341864771987544</v>
      </c>
      <c r="I5" s="67">
        <f>I4/I3</f>
        <v>0.020471997182106374</v>
      </c>
      <c r="J5" s="64"/>
      <c r="K5" s="68">
        <f aca="true" t="shared" si="1" ref="K5:P5">K4/K3</f>
        <v>0.05121412803532009</v>
      </c>
      <c r="L5" s="66">
        <f t="shared" si="1"/>
        <v>0.004815961472308222</v>
      </c>
      <c r="M5" s="68">
        <f t="shared" si="1"/>
        <v>0.0346093340325118</v>
      </c>
      <c r="N5" s="68">
        <f t="shared" si="1"/>
        <v>0.0001202157873382722</v>
      </c>
      <c r="O5" s="66">
        <f t="shared" si="1"/>
        <v>0.11208342448771239</v>
      </c>
      <c r="P5" s="87">
        <f t="shared" si="1"/>
        <v>-0.013109821620459918</v>
      </c>
      <c r="Q5" s="69">
        <f>Q4/Q3</f>
        <v>0.5287356321839081</v>
      </c>
      <c r="R5" s="21"/>
      <c r="S5" s="83"/>
      <c r="T5" s="85"/>
    </row>
    <row r="6" spans="1:19" ht="12" customHeight="1">
      <c r="A6" s="99" t="s">
        <v>20</v>
      </c>
      <c r="B6" s="101">
        <v>346203</v>
      </c>
      <c r="C6" s="101">
        <v>68617</v>
      </c>
      <c r="D6" s="102">
        <v>0.198</v>
      </c>
      <c r="E6" s="101">
        <v>126761</v>
      </c>
      <c r="F6" s="101">
        <v>13769</v>
      </c>
      <c r="G6" s="102">
        <v>0.109</v>
      </c>
      <c r="H6" s="101">
        <v>512096</v>
      </c>
      <c r="I6" s="101">
        <v>88913</v>
      </c>
      <c r="J6" s="102">
        <v>0.174</v>
      </c>
      <c r="K6" s="75">
        <v>11456</v>
      </c>
      <c r="L6" s="75">
        <v>154331</v>
      </c>
      <c r="M6" s="75">
        <v>23049</v>
      </c>
      <c r="N6" s="75">
        <v>131282</v>
      </c>
      <c r="O6" s="75">
        <v>16812</v>
      </c>
      <c r="P6" s="75">
        <v>67884</v>
      </c>
      <c r="Q6" s="75">
        <v>1020</v>
      </c>
      <c r="R6" s="103">
        <v>38554</v>
      </c>
      <c r="S6" s="65">
        <v>38554</v>
      </c>
    </row>
    <row r="7" spans="1:19" s="24" customFormat="1" ht="15.75" customHeight="1">
      <c r="A7" s="11" t="s">
        <v>21</v>
      </c>
      <c r="B7" s="12"/>
      <c r="C7" s="12"/>
      <c r="D7" s="13"/>
      <c r="E7" s="12"/>
      <c r="F7" s="12"/>
      <c r="G7" s="13"/>
      <c r="H7" s="12"/>
      <c r="I7" s="12"/>
      <c r="J7" s="14"/>
      <c r="K7" s="15"/>
      <c r="L7" s="89"/>
      <c r="M7" s="89"/>
      <c r="N7" s="89"/>
      <c r="O7" s="12"/>
      <c r="P7" s="27"/>
      <c r="Q7" s="12"/>
      <c r="R7" s="16"/>
      <c r="S7" s="28"/>
    </row>
    <row r="8" spans="1:19" ht="15.75" customHeight="1">
      <c r="A8" s="29" t="s">
        <v>22</v>
      </c>
      <c r="B8" s="30">
        <f>'[3].CSV]EXPORT[12]'!B9</f>
        <v>4465</v>
      </c>
      <c r="C8" s="30">
        <f>'[3].CSV]EXPORT[12]'!C9</f>
        <v>1223</v>
      </c>
      <c r="D8" s="62">
        <f>'[3].CSV]EXPORT[12]'!D9</f>
        <v>0.274</v>
      </c>
      <c r="E8" s="30">
        <f>'[3].CSV]EXPORT[12]'!E9</f>
        <v>1721</v>
      </c>
      <c r="F8" s="30">
        <f>'[3].CSV]EXPORT[12]'!F9</f>
        <v>548</v>
      </c>
      <c r="G8" s="62">
        <f>'[3].CSV]EXPORT[12]'!G9</f>
        <v>0.318</v>
      </c>
      <c r="H8" s="30">
        <f>'[3].CSV]EXPORT[12]'!H9</f>
        <v>6757</v>
      </c>
      <c r="I8" s="30">
        <f>'[3].CSV]EXPORT[12]'!I9</f>
        <v>1889</v>
      </c>
      <c r="J8" s="62">
        <f>'[3].CSV]EXPORT[12]'!J9</f>
        <v>0.28</v>
      </c>
      <c r="K8" s="31">
        <f>'[1]Report'!C5</f>
        <v>23</v>
      </c>
      <c r="L8" s="90">
        <f>SUM(M8:N8)</f>
        <v>1538</v>
      </c>
      <c r="M8" s="90">
        <f>'[2]07-31-06'!P9</f>
        <v>250</v>
      </c>
      <c r="N8" s="90">
        <f>'[2]07-31-06'!J9</f>
        <v>1288</v>
      </c>
      <c r="O8" s="30">
        <f>'[3].CSV]EXPORT[12]'!K9</f>
        <v>7</v>
      </c>
      <c r="P8" s="32"/>
      <c r="Q8" s="30"/>
      <c r="R8" s="33"/>
      <c r="S8" s="34"/>
    </row>
    <row r="9" spans="1:19" ht="15.75" customHeight="1">
      <c r="A9" s="29" t="s">
        <v>23</v>
      </c>
      <c r="B9" s="30">
        <f>'[3].CSV]EXPORT[12]'!B10</f>
        <v>4940</v>
      </c>
      <c r="C9" s="30">
        <f>'[3].CSV]EXPORT[12]'!C10</f>
        <v>1318</v>
      </c>
      <c r="D9" s="62">
        <f>'[3].CSV]EXPORT[12]'!D10</f>
        <v>0.267</v>
      </c>
      <c r="E9" s="30">
        <f>'[3].CSV]EXPORT[12]'!E10</f>
        <v>1160</v>
      </c>
      <c r="F9" s="30">
        <f>'[3].CSV]EXPORT[12]'!F10</f>
        <v>153</v>
      </c>
      <c r="G9" s="62">
        <f>'[3].CSV]EXPORT[12]'!G10</f>
        <v>0.132</v>
      </c>
      <c r="H9" s="30">
        <f>'[3].CSV]EXPORT[12]'!H10</f>
        <v>6530</v>
      </c>
      <c r="I9" s="30">
        <f>'[3].CSV]EXPORT[12]'!I10</f>
        <v>1555</v>
      </c>
      <c r="J9" s="62">
        <f>'[3].CSV]EXPORT[12]'!J10</f>
        <v>0.238</v>
      </c>
      <c r="K9" s="31">
        <f>'[1]Report'!C6</f>
        <v>1</v>
      </c>
      <c r="L9" s="90">
        <f aca="true" t="shared" si="2" ref="L9:L22">SUM(M9:N9)</f>
        <v>2000</v>
      </c>
      <c r="M9" s="90">
        <f>'[2]07-31-06'!P10</f>
        <v>340</v>
      </c>
      <c r="N9" s="90">
        <f>'[2]07-31-06'!J10</f>
        <v>1660</v>
      </c>
      <c r="O9" s="30">
        <f>'[3].CSV]EXPORT[12]'!K10</f>
        <v>2</v>
      </c>
      <c r="P9" s="32"/>
      <c r="Q9" s="30"/>
      <c r="R9" s="33"/>
      <c r="S9" s="34"/>
    </row>
    <row r="10" spans="1:19" ht="15.75" customHeight="1">
      <c r="A10" s="29" t="s">
        <v>24</v>
      </c>
      <c r="B10" s="30">
        <f>'[3].CSV]EXPORT[12]'!B11</f>
        <v>5223</v>
      </c>
      <c r="C10" s="30">
        <f>'[3].CSV]EXPORT[12]'!C11</f>
        <v>1407</v>
      </c>
      <c r="D10" s="62">
        <f>'[3].CSV]EXPORT[12]'!D11</f>
        <v>0.269</v>
      </c>
      <c r="E10" s="30">
        <f>'[3].CSV]EXPORT[12]'!E11</f>
        <v>1597</v>
      </c>
      <c r="F10" s="30">
        <f>'[3].CSV]EXPORT[12]'!F11</f>
        <v>310</v>
      </c>
      <c r="G10" s="62">
        <f>'[3].CSV]EXPORT[12]'!G11</f>
        <v>0.194</v>
      </c>
      <c r="H10" s="30">
        <f>'[3].CSV]EXPORT[12]'!H11</f>
        <v>7298</v>
      </c>
      <c r="I10" s="30">
        <f>'[3].CSV]EXPORT[12]'!I11</f>
        <v>1840</v>
      </c>
      <c r="J10" s="62">
        <f>'[3].CSV]EXPORT[12]'!J11</f>
        <v>0.252</v>
      </c>
      <c r="K10" s="31">
        <f>'[1]Report'!C7</f>
        <v>16</v>
      </c>
      <c r="L10" s="90">
        <f t="shared" si="2"/>
        <v>1374</v>
      </c>
      <c r="M10" s="90">
        <f>'[2]07-31-06'!P11</f>
        <v>291</v>
      </c>
      <c r="N10" s="90">
        <f>'[2]07-31-06'!J11</f>
        <v>1083</v>
      </c>
      <c r="O10" s="30">
        <f>'[3].CSV]EXPORT[12]'!K11</f>
        <v>12</v>
      </c>
      <c r="P10" s="35">
        <v>21662</v>
      </c>
      <c r="Q10" s="30"/>
      <c r="R10" s="33"/>
      <c r="S10" s="34"/>
    </row>
    <row r="11" spans="1:19" ht="15.75" customHeight="1">
      <c r="A11" s="29" t="s">
        <v>25</v>
      </c>
      <c r="B11" s="30">
        <f>'[3].CSV]EXPORT[12]'!B12</f>
        <v>14456</v>
      </c>
      <c r="C11" s="30">
        <f>'[3].CSV]EXPORT[12]'!C12</f>
        <v>4217</v>
      </c>
      <c r="D11" s="62">
        <f>'[3].CSV]EXPORT[12]'!D12</f>
        <v>0.292</v>
      </c>
      <c r="E11" s="30">
        <f>'[3].CSV]EXPORT[12]'!E12</f>
        <v>4540</v>
      </c>
      <c r="F11" s="30">
        <f>'[3].CSV]EXPORT[12]'!F12</f>
        <v>1458</v>
      </c>
      <c r="G11" s="62">
        <f>'[3].CSV]EXPORT[12]'!G12</f>
        <v>0.321</v>
      </c>
      <c r="H11" s="30">
        <f>'[3].CSV]EXPORT[12]'!H12</f>
        <v>19729</v>
      </c>
      <c r="I11" s="30">
        <f>'[3].CSV]EXPORT[12]'!I12</f>
        <v>5871</v>
      </c>
      <c r="J11" s="62">
        <f>'[3].CSV]EXPORT[12]'!J12</f>
        <v>0.298</v>
      </c>
      <c r="K11" s="31">
        <f>'[1]Report'!C8</f>
        <v>12</v>
      </c>
      <c r="L11" s="90">
        <f t="shared" si="2"/>
        <v>3766</v>
      </c>
      <c r="M11" s="90">
        <f>'[2]07-31-06'!P12</f>
        <v>817</v>
      </c>
      <c r="N11" s="90">
        <f>'[2]07-31-06'!J12</f>
        <v>2949</v>
      </c>
      <c r="O11" s="30">
        <f>'[3].CSV]EXPORT[12]'!K12</f>
        <v>0</v>
      </c>
      <c r="P11" s="35"/>
      <c r="Q11" s="30">
        <v>44</v>
      </c>
      <c r="R11" s="33"/>
      <c r="S11" s="34"/>
    </row>
    <row r="12" spans="1:19" ht="15.75" customHeight="1">
      <c r="A12" s="29" t="s">
        <v>26</v>
      </c>
      <c r="B12" s="30">
        <f>'[3].CSV]EXPORT[12]'!B13</f>
        <v>11784</v>
      </c>
      <c r="C12" s="30">
        <f>'[3].CSV]EXPORT[12]'!C13</f>
        <v>2707</v>
      </c>
      <c r="D12" s="62">
        <f>'[3].CSV]EXPORT[12]'!D13</f>
        <v>0.23</v>
      </c>
      <c r="E12" s="30">
        <f>'[3].CSV]EXPORT[12]'!E13</f>
        <v>3513</v>
      </c>
      <c r="F12" s="30">
        <f>'[3].CSV]EXPORT[12]'!F13</f>
        <v>654</v>
      </c>
      <c r="G12" s="62">
        <f>'[3].CSV]EXPORT[12]'!G13</f>
        <v>0.186</v>
      </c>
      <c r="H12" s="30">
        <f>'[3].CSV]EXPORT[12]'!H13</f>
        <v>16289</v>
      </c>
      <c r="I12" s="30">
        <f>'[3].CSV]EXPORT[12]'!I13</f>
        <v>3785</v>
      </c>
      <c r="J12" s="62">
        <f>'[3].CSV]EXPORT[12]'!J13</f>
        <v>0.232</v>
      </c>
      <c r="K12" s="31">
        <f>'[1]Report'!C9</f>
        <v>5</v>
      </c>
      <c r="L12" s="90">
        <f t="shared" si="2"/>
        <v>2486</v>
      </c>
      <c r="M12" s="90">
        <f>'[2]07-31-06'!P13</f>
        <v>532</v>
      </c>
      <c r="N12" s="90">
        <f>'[2]07-31-06'!J13</f>
        <v>1954</v>
      </c>
      <c r="O12" s="30">
        <f>'[3].CSV]EXPORT[12]'!K13</f>
        <v>0</v>
      </c>
      <c r="P12" s="32"/>
      <c r="Q12" s="30"/>
      <c r="R12" s="33"/>
      <c r="S12" s="34"/>
    </row>
    <row r="13" spans="1:19" ht="15.75" customHeight="1">
      <c r="A13" s="29" t="s">
        <v>27</v>
      </c>
      <c r="B13" s="30">
        <f>'[3].CSV]EXPORT[12]'!B14</f>
        <v>2991</v>
      </c>
      <c r="C13" s="30">
        <f>'[3].CSV]EXPORT[12]'!C14</f>
        <v>451</v>
      </c>
      <c r="D13" s="62">
        <f>'[3].CSV]EXPORT[12]'!D14</f>
        <v>0.151</v>
      </c>
      <c r="E13" s="30">
        <f>'[3].CSV]EXPORT[12]'!E14</f>
        <v>987</v>
      </c>
      <c r="F13" s="30">
        <f>'[3].CSV]EXPORT[12]'!F14</f>
        <v>143</v>
      </c>
      <c r="G13" s="62">
        <f>'[3].CSV]EXPORT[12]'!G14</f>
        <v>0.145</v>
      </c>
      <c r="H13" s="30">
        <f>'[3].CSV]EXPORT[12]'!H14</f>
        <v>4435</v>
      </c>
      <c r="I13" s="30">
        <f>'[3].CSV]EXPORT[12]'!I14</f>
        <v>727</v>
      </c>
      <c r="J13" s="62">
        <f>'[3].CSV]EXPORT[12]'!J14</f>
        <v>0.164</v>
      </c>
      <c r="K13" s="31">
        <f>'[1]Report'!C10</f>
        <v>0</v>
      </c>
      <c r="L13" s="90">
        <f t="shared" si="2"/>
        <v>1041</v>
      </c>
      <c r="M13" s="90">
        <f>'[2]07-31-06'!P14</f>
        <v>217</v>
      </c>
      <c r="N13" s="90">
        <f>'[2]07-31-06'!J14</f>
        <v>824</v>
      </c>
      <c r="O13" s="30">
        <f>'[3].CSV]EXPORT[12]'!K14</f>
        <v>0</v>
      </c>
      <c r="P13" s="32"/>
      <c r="Q13" s="30"/>
      <c r="R13" s="33"/>
      <c r="S13" s="34"/>
    </row>
    <row r="14" spans="1:19" ht="15.75" customHeight="1">
      <c r="A14" s="29" t="s">
        <v>28</v>
      </c>
      <c r="B14" s="30">
        <f>'[3].CSV]EXPORT[12]'!B15</f>
        <v>7994</v>
      </c>
      <c r="C14" s="30">
        <f>'[3].CSV]EXPORT[12]'!C15</f>
        <v>1384</v>
      </c>
      <c r="D14" s="62">
        <f>'[3].CSV]EXPORT[12]'!D15</f>
        <v>0.173</v>
      </c>
      <c r="E14" s="30">
        <f>'[3].CSV]EXPORT[12]'!E15</f>
        <v>2308</v>
      </c>
      <c r="F14" s="30">
        <f>'[3].CSV]EXPORT[12]'!F15</f>
        <v>246</v>
      </c>
      <c r="G14" s="62">
        <f>'[3].CSV]EXPORT[12]'!G15</f>
        <v>0.107</v>
      </c>
      <c r="H14" s="30">
        <f>'[3].CSV]EXPORT[12]'!H15</f>
        <v>10913</v>
      </c>
      <c r="I14" s="30">
        <f>'[3].CSV]EXPORT[12]'!I15</f>
        <v>1763</v>
      </c>
      <c r="J14" s="62">
        <f>'[3].CSV]EXPORT[12]'!J15</f>
        <v>0.162</v>
      </c>
      <c r="K14" s="31">
        <f>'[1]Report'!C11</f>
        <v>1</v>
      </c>
      <c r="L14" s="90">
        <f t="shared" si="2"/>
        <v>2512</v>
      </c>
      <c r="M14" s="90">
        <f>'[2]07-31-06'!P15</f>
        <v>289</v>
      </c>
      <c r="N14" s="90">
        <f>'[2]07-31-06'!J15</f>
        <v>2223</v>
      </c>
      <c r="O14" s="30">
        <f>'[3].CSV]EXPORT[12]'!K15</f>
        <v>0</v>
      </c>
      <c r="P14" s="32"/>
      <c r="Q14" s="30"/>
      <c r="R14" s="33"/>
      <c r="S14" s="34"/>
    </row>
    <row r="15" spans="1:19" ht="15.75" customHeight="1">
      <c r="A15" s="29" t="s">
        <v>29</v>
      </c>
      <c r="B15" s="30">
        <f>'[3].CSV]EXPORT[12]'!B16</f>
        <v>1343</v>
      </c>
      <c r="C15" s="30">
        <f>'[3].CSV]EXPORT[12]'!C16</f>
        <v>266</v>
      </c>
      <c r="D15" s="62">
        <f>'[3].CSV]EXPORT[12]'!D16</f>
        <v>0.198</v>
      </c>
      <c r="E15" s="30">
        <f>'[3].CSV]EXPORT[12]'!E16</f>
        <v>333</v>
      </c>
      <c r="F15" s="30">
        <f>'[3].CSV]EXPORT[12]'!F16</f>
        <v>36</v>
      </c>
      <c r="G15" s="62">
        <f>'[3].CSV]EXPORT[12]'!G16</f>
        <v>0.108</v>
      </c>
      <c r="H15" s="30">
        <f>'[3].CSV]EXPORT[12]'!H16</f>
        <v>1817</v>
      </c>
      <c r="I15" s="30">
        <f>'[3].CSV]EXPORT[12]'!I16</f>
        <v>332</v>
      </c>
      <c r="J15" s="62">
        <f>'[3].CSV]EXPORT[12]'!J16</f>
        <v>0.183</v>
      </c>
      <c r="K15" s="31">
        <f>'[1]Report'!C12</f>
        <v>7</v>
      </c>
      <c r="L15" s="90">
        <f t="shared" si="2"/>
        <v>313</v>
      </c>
      <c r="M15" s="90">
        <f>'[2]07-31-06'!P16</f>
        <v>76</v>
      </c>
      <c r="N15" s="90">
        <f>'[2]07-31-06'!J16</f>
        <v>237</v>
      </c>
      <c r="O15" s="30">
        <f>'[3].CSV]EXPORT[12]'!K16</f>
        <v>0</v>
      </c>
      <c r="P15" s="32"/>
      <c r="Q15" s="30">
        <v>0</v>
      </c>
      <c r="R15" s="33"/>
      <c r="S15" s="34"/>
    </row>
    <row r="16" spans="1:19" ht="15.75" customHeight="1">
      <c r="A16" s="29" t="s">
        <v>30</v>
      </c>
      <c r="B16" s="30">
        <f>'[3].CSV]EXPORT[12]'!B17</f>
        <v>9038</v>
      </c>
      <c r="C16" s="30">
        <f>'[3].CSV]EXPORT[12]'!C17</f>
        <v>3059</v>
      </c>
      <c r="D16" s="62">
        <f>'[3].CSV]EXPORT[12]'!D17</f>
        <v>0.338</v>
      </c>
      <c r="E16" s="30">
        <f>'[3].CSV]EXPORT[12]'!E17</f>
        <v>3566</v>
      </c>
      <c r="F16" s="30">
        <f>'[3].CSV]EXPORT[12]'!F17</f>
        <v>1077</v>
      </c>
      <c r="G16" s="62">
        <f>'[3].CSV]EXPORT[12]'!G17</f>
        <v>0.302</v>
      </c>
      <c r="H16" s="30">
        <f>'[3].CSV]EXPORT[12]'!H17</f>
        <v>13039</v>
      </c>
      <c r="I16" s="30">
        <f>'[3].CSV]EXPORT[12]'!I17</f>
        <v>4283</v>
      </c>
      <c r="J16" s="62">
        <f>'[3].CSV]EXPORT[12]'!J17</f>
        <v>0.328</v>
      </c>
      <c r="K16" s="31">
        <f>'[1]Report'!C13</f>
        <v>31</v>
      </c>
      <c r="L16" s="90">
        <f t="shared" si="2"/>
        <v>1654</v>
      </c>
      <c r="M16" s="90">
        <f>'[2]07-31-06'!P17</f>
        <v>379</v>
      </c>
      <c r="N16" s="90">
        <f>'[2]07-31-06'!J17</f>
        <v>1275</v>
      </c>
      <c r="O16" s="30">
        <f>'[3].CSV]EXPORT[12]'!K17</f>
        <v>11</v>
      </c>
      <c r="P16" s="32"/>
      <c r="Q16" s="30"/>
      <c r="R16" s="33"/>
      <c r="S16" s="34"/>
    </row>
    <row r="17" spans="1:19" ht="15.75" customHeight="1">
      <c r="A17" s="29" t="s">
        <v>31</v>
      </c>
      <c r="B17" s="30">
        <f>'[3].CSV]EXPORT[12]'!B18</f>
        <v>5564</v>
      </c>
      <c r="C17" s="30">
        <f>'[3].CSV]EXPORT[12]'!C18</f>
        <v>2036</v>
      </c>
      <c r="D17" s="62">
        <f>'[3].CSV]EXPORT[12]'!D18</f>
        <v>0.366</v>
      </c>
      <c r="E17" s="30">
        <f>'[3].CSV]EXPORT[12]'!E18</f>
        <v>737</v>
      </c>
      <c r="F17" s="30">
        <f>'[3].CSV]EXPORT[12]'!F18</f>
        <v>193</v>
      </c>
      <c r="G17" s="62">
        <f>'[3].CSV]EXPORT[12]'!G18</f>
        <v>0.262</v>
      </c>
      <c r="H17" s="30">
        <f>'[3].CSV]EXPORT[12]'!H18</f>
        <v>6483</v>
      </c>
      <c r="I17" s="30">
        <f>'[3].CSV]EXPORT[12]'!I18</f>
        <v>2292</v>
      </c>
      <c r="J17" s="62">
        <f>'[3].CSV]EXPORT[12]'!J18</f>
        <v>0.354</v>
      </c>
      <c r="K17" s="31">
        <f>'[1]Report'!C14</f>
        <v>2</v>
      </c>
      <c r="L17" s="90">
        <f t="shared" si="2"/>
        <v>1761</v>
      </c>
      <c r="M17" s="90">
        <f>'[2]07-31-06'!P18</f>
        <v>263</v>
      </c>
      <c r="N17" s="90">
        <f>'[2]07-31-06'!J18</f>
        <v>1498</v>
      </c>
      <c r="O17" s="30">
        <f>'[3].CSV]EXPORT[12]'!K18</f>
        <v>10</v>
      </c>
      <c r="P17" s="32"/>
      <c r="Q17" s="30"/>
      <c r="R17" s="33"/>
      <c r="S17" s="34"/>
    </row>
    <row r="18" spans="1:19" ht="15.75" customHeight="1">
      <c r="A18" s="29" t="s">
        <v>32</v>
      </c>
      <c r="B18" s="30">
        <f>'[3].CSV]EXPORT[12]'!B19</f>
        <v>7353</v>
      </c>
      <c r="C18" s="30">
        <f>'[3].CSV]EXPORT[12]'!C19</f>
        <v>1123</v>
      </c>
      <c r="D18" s="62">
        <f>'[3].CSV]EXPORT[12]'!D19</f>
        <v>0.153</v>
      </c>
      <c r="E18" s="30">
        <f>'[3].CSV]EXPORT[12]'!E19</f>
        <v>18468</v>
      </c>
      <c r="F18" s="30">
        <f>'[3].CSV]EXPORT[12]'!F19</f>
        <v>5790</v>
      </c>
      <c r="G18" s="62">
        <f>'[3].CSV]EXPORT[12]'!G19</f>
        <v>0.314</v>
      </c>
      <c r="H18" s="30">
        <f>'[3].CSV]EXPORT[12]'!H19</f>
        <v>32158</v>
      </c>
      <c r="I18" s="30">
        <f>'[3].CSV]EXPORT[12]'!I19</f>
        <v>7989</v>
      </c>
      <c r="J18" s="62">
        <f>'[3].CSV]EXPORT[12]'!J19</f>
        <v>0.248</v>
      </c>
      <c r="K18" s="31">
        <f>'[1]Report'!C15</f>
        <v>34</v>
      </c>
      <c r="L18" s="90">
        <f t="shared" si="2"/>
        <v>3381</v>
      </c>
      <c r="M18" s="90">
        <f>'[2]07-31-06'!P19</f>
        <v>564</v>
      </c>
      <c r="N18" s="90">
        <f>'[2]07-31-06'!J19</f>
        <v>2817</v>
      </c>
      <c r="O18" s="30">
        <f>'[3].CSV]EXPORT[12]'!K19</f>
        <v>2300</v>
      </c>
      <c r="P18" s="32"/>
      <c r="Q18" s="30"/>
      <c r="R18" s="33"/>
      <c r="S18" s="34"/>
    </row>
    <row r="19" spans="1:19" ht="15.75" customHeight="1">
      <c r="A19" s="29" t="s">
        <v>33</v>
      </c>
      <c r="B19" s="30">
        <f>'[3].CSV]EXPORT[12]'!B20</f>
        <v>6718</v>
      </c>
      <c r="C19" s="30">
        <f>'[3].CSV]EXPORT[12]'!C20</f>
        <v>2442</v>
      </c>
      <c r="D19" s="62">
        <f>'[3].CSV]EXPORT[12]'!D20</f>
        <v>0.364</v>
      </c>
      <c r="E19" s="30">
        <f>'[3].CSV]EXPORT[12]'!E20</f>
        <v>2861</v>
      </c>
      <c r="F19" s="30">
        <f>'[3].CSV]EXPORT[12]'!F20</f>
        <v>780</v>
      </c>
      <c r="G19" s="62">
        <f>'[3].CSV]EXPORT[12]'!G20</f>
        <v>0.273</v>
      </c>
      <c r="H19" s="30">
        <f>'[3].CSV]EXPORT[12]'!H20</f>
        <v>9970</v>
      </c>
      <c r="I19" s="30">
        <f>'[3].CSV]EXPORT[12]'!I20</f>
        <v>3395</v>
      </c>
      <c r="J19" s="62">
        <f>'[3].CSV]EXPORT[12]'!J20</f>
        <v>0.341</v>
      </c>
      <c r="K19" s="31">
        <f>'[1]Report'!C16</f>
        <v>25</v>
      </c>
      <c r="L19" s="90">
        <f t="shared" si="2"/>
        <v>1651</v>
      </c>
      <c r="M19" s="90">
        <f>'[2]07-31-06'!P22</f>
        <v>279</v>
      </c>
      <c r="N19" s="90">
        <f>'[2]07-31-06'!J22</f>
        <v>1372</v>
      </c>
      <c r="O19" s="30">
        <f>'[3].CSV]EXPORT[12]'!K20</f>
        <v>0</v>
      </c>
      <c r="P19" s="32"/>
      <c r="Q19" s="30"/>
      <c r="R19" s="33"/>
      <c r="S19" s="34"/>
    </row>
    <row r="20" spans="1:19" ht="15.75" customHeight="1">
      <c r="A20" s="29" t="s">
        <v>34</v>
      </c>
      <c r="B20" s="30">
        <f>'[3].CSV]EXPORT[12]'!B21</f>
        <v>1597</v>
      </c>
      <c r="C20" s="30">
        <f>'[3].CSV]EXPORT[12]'!C21</f>
        <v>137</v>
      </c>
      <c r="D20" s="62">
        <f>'[3].CSV]EXPORT[12]'!D21</f>
        <v>0.086</v>
      </c>
      <c r="E20" s="30">
        <f>'[3].CSV]EXPORT[12]'!E21</f>
        <v>209</v>
      </c>
      <c r="F20" s="30">
        <f>'[3].CSV]EXPORT[12]'!F21</f>
        <v>4</v>
      </c>
      <c r="G20" s="62">
        <f>'[3].CSV]EXPORT[12]'!G21</f>
        <v>0.019</v>
      </c>
      <c r="H20" s="30">
        <f>'[3].CSV]EXPORT[12]'!H21</f>
        <v>2017</v>
      </c>
      <c r="I20" s="30">
        <f>'[3].CSV]EXPORT[12]'!I21</f>
        <v>228</v>
      </c>
      <c r="J20" s="62">
        <f>'[3].CSV]EXPORT[12]'!J21</f>
        <v>0.113</v>
      </c>
      <c r="K20" s="31">
        <f>'[1]Report'!C17</f>
        <v>0</v>
      </c>
      <c r="L20" s="90">
        <f t="shared" si="2"/>
        <v>901</v>
      </c>
      <c r="M20" s="90">
        <f>'[2]07-31-06'!P25</f>
        <v>162</v>
      </c>
      <c r="N20" s="90">
        <f>'[2]07-31-06'!J25</f>
        <v>739</v>
      </c>
      <c r="O20" s="30">
        <f>'[3].CSV]EXPORT[12]'!K21</f>
        <v>2</v>
      </c>
      <c r="P20" s="32"/>
      <c r="Q20" s="30"/>
      <c r="R20" s="33"/>
      <c r="S20" s="34"/>
    </row>
    <row r="21" spans="1:19" ht="15.75" customHeight="1">
      <c r="A21" s="29" t="s">
        <v>35</v>
      </c>
      <c r="B21" s="30">
        <f>'[3].CSV]EXPORT[12]'!B22</f>
        <v>2599</v>
      </c>
      <c r="C21" s="30">
        <f>'[3].CSV]EXPORT[12]'!C22</f>
        <v>386</v>
      </c>
      <c r="D21" s="62">
        <f>'[3].CSV]EXPORT[12]'!D22</f>
        <v>0.149</v>
      </c>
      <c r="E21" s="30">
        <f>'[3].CSV]EXPORT[12]'!E22</f>
        <v>568</v>
      </c>
      <c r="F21" s="30">
        <f>'[3].CSV]EXPORT[12]'!F22</f>
        <v>49</v>
      </c>
      <c r="G21" s="62">
        <f>'[3].CSV]EXPORT[12]'!G22</f>
        <v>0.086</v>
      </c>
      <c r="H21" s="30">
        <f>'[3].CSV]EXPORT[12]'!H22</f>
        <v>3344</v>
      </c>
      <c r="I21" s="30">
        <f>'[3].CSV]EXPORT[12]'!I22</f>
        <v>450</v>
      </c>
      <c r="J21" s="62">
        <f>'[3].CSV]EXPORT[12]'!J22</f>
        <v>0.135</v>
      </c>
      <c r="K21" s="31">
        <f>'[1]Report'!C18</f>
        <v>2</v>
      </c>
      <c r="L21" s="90">
        <f t="shared" si="2"/>
        <v>590</v>
      </c>
      <c r="M21" s="90">
        <f>'[2]07-31-06'!P26</f>
        <v>129</v>
      </c>
      <c r="N21" s="90">
        <f>'[2]07-31-06'!J26</f>
        <v>461</v>
      </c>
      <c r="O21" s="30">
        <f>'[3].CSV]EXPORT[12]'!K22</f>
        <v>0</v>
      </c>
      <c r="P21" s="32"/>
      <c r="Q21" s="30"/>
      <c r="R21" s="33"/>
      <c r="S21" s="34"/>
    </row>
    <row r="22" spans="1:19" ht="15.75" customHeight="1">
      <c r="A22" s="29" t="s">
        <v>36</v>
      </c>
      <c r="B22" s="30">
        <f>'[3].CSV]EXPORT[12]'!B23</f>
        <v>917</v>
      </c>
      <c r="C22" s="30">
        <f>'[3].CSV]EXPORT[12]'!C23</f>
        <v>250</v>
      </c>
      <c r="D22" s="62">
        <f>'[3].CSV]EXPORT[12]'!D23</f>
        <v>0.273</v>
      </c>
      <c r="E22" s="30">
        <f>'[3].CSV]EXPORT[12]'!E23</f>
        <v>59</v>
      </c>
      <c r="F22" s="30">
        <f>'[3].CSV]EXPORT[12]'!F23</f>
        <v>10</v>
      </c>
      <c r="G22" s="62">
        <f>'[3].CSV]EXPORT[12]'!G23</f>
        <v>0.169</v>
      </c>
      <c r="H22" s="30">
        <f>'[3].CSV]EXPORT[12]'!H23</f>
        <v>1036</v>
      </c>
      <c r="I22" s="30">
        <f>'[3].CSV]EXPORT[12]'!I23</f>
        <v>263</v>
      </c>
      <c r="J22" s="62">
        <f>'[3].CSV]EXPORT[12]'!J23</f>
        <v>0.254</v>
      </c>
      <c r="K22" s="31">
        <f>'[1]Report'!C19</f>
        <v>0</v>
      </c>
      <c r="L22" s="90">
        <f t="shared" si="2"/>
        <v>208</v>
      </c>
      <c r="M22" s="90">
        <f>'[2]07-31-06'!P27</f>
        <v>66</v>
      </c>
      <c r="N22" s="90">
        <f>'[2]07-31-06'!J27</f>
        <v>142</v>
      </c>
      <c r="O22" s="30">
        <f>'[3].CSV]EXPORT[12]'!K23</f>
        <v>0</v>
      </c>
      <c r="P22" s="32"/>
      <c r="Q22" s="30"/>
      <c r="R22" s="33"/>
      <c r="S22" s="34"/>
    </row>
    <row r="23" spans="1:19" ht="15.75" customHeight="1">
      <c r="A23" s="36" t="s">
        <v>37</v>
      </c>
      <c r="B23" s="95">
        <f>'[3].CSV]EXPORT[12]'!B24</f>
        <v>869</v>
      </c>
      <c r="C23" s="37">
        <f>'[3].CSV]EXPORT[12]'!C24</f>
        <v>156</v>
      </c>
      <c r="D23" s="96">
        <f>'[3].CSV]EXPORT[12]'!D24</f>
        <v>0.18</v>
      </c>
      <c r="E23" s="37">
        <f>'[3].CSV]EXPORT[12]'!E24</f>
        <v>324</v>
      </c>
      <c r="F23" s="37">
        <f>'[3].CSV]EXPORT[12]'!F24</f>
        <v>66</v>
      </c>
      <c r="G23" s="96">
        <f>'[3].CSV]EXPORT[12]'!G24</f>
        <v>0.204</v>
      </c>
      <c r="H23" s="37">
        <f>'[3].CSV]EXPORT[12]'!H24</f>
        <v>1261</v>
      </c>
      <c r="I23" s="37">
        <f>'[3].CSV]EXPORT[12]'!I24</f>
        <v>233</v>
      </c>
      <c r="J23" s="96">
        <f>'[3].CSV]EXPORT[12]'!J24</f>
        <v>0.185</v>
      </c>
      <c r="K23" s="38">
        <f>'[1]Report'!C20</f>
        <v>4</v>
      </c>
      <c r="L23" s="90">
        <f>SUM(M23:N23)</f>
        <v>569</v>
      </c>
      <c r="M23" s="46">
        <f>'[2]07-31-06'!P30</f>
        <v>23</v>
      </c>
      <c r="N23" s="91">
        <f>'[2]07-31-06'!J30</f>
        <v>546</v>
      </c>
      <c r="O23" s="46">
        <f>'[3].CSV]EXPORT[12]'!K24</f>
        <v>3</v>
      </c>
      <c r="P23" s="39"/>
      <c r="Q23" s="37"/>
      <c r="R23" s="40"/>
      <c r="S23" s="41"/>
    </row>
    <row r="24" spans="1:19" ht="15.75" customHeight="1">
      <c r="A24" s="11" t="s">
        <v>38</v>
      </c>
      <c r="B24" s="30"/>
      <c r="C24" s="30"/>
      <c r="D24" s="62"/>
      <c r="E24" s="30"/>
      <c r="F24" s="30"/>
      <c r="G24" s="62"/>
      <c r="H24" s="30"/>
      <c r="I24" s="30"/>
      <c r="J24" s="62"/>
      <c r="K24" s="31"/>
      <c r="L24" s="89"/>
      <c r="M24" s="90"/>
      <c r="N24" s="90"/>
      <c r="O24" s="30"/>
      <c r="P24" s="42"/>
      <c r="Q24" s="43"/>
      <c r="R24" s="44"/>
      <c r="S24" s="45"/>
    </row>
    <row r="25" spans="1:19" ht="15.75" customHeight="1">
      <c r="A25" s="29" t="s">
        <v>39</v>
      </c>
      <c r="B25" s="30">
        <f>'[3].CSV]EXPORT[12]'!B26</f>
        <v>15005</v>
      </c>
      <c r="C25" s="30">
        <f>'[3].CSV]EXPORT[12]'!C26</f>
        <v>4018</v>
      </c>
      <c r="D25" s="62">
        <f>'[3].CSV]EXPORT[12]'!D26</f>
        <v>0.268</v>
      </c>
      <c r="E25" s="30">
        <f>'[3].CSV]EXPORT[12]'!E26</f>
        <v>4210</v>
      </c>
      <c r="F25" s="30">
        <f>'[3].CSV]EXPORT[12]'!F26</f>
        <v>974</v>
      </c>
      <c r="G25" s="62">
        <f>'[3].CSV]EXPORT[12]'!G26</f>
        <v>0.231</v>
      </c>
      <c r="H25" s="30">
        <f>'[3].CSV]EXPORT[12]'!H26</f>
        <v>21351</v>
      </c>
      <c r="I25" s="30">
        <f>'[3].CSV]EXPORT[12]'!I26</f>
        <v>5823</v>
      </c>
      <c r="J25" s="62">
        <f>'[3].CSV]EXPORT[12]'!J26</f>
        <v>0.273</v>
      </c>
      <c r="K25" s="31">
        <f>'[1]Report'!C22</f>
        <v>130</v>
      </c>
      <c r="L25" s="90">
        <f>SUM(M25:N25)</f>
        <v>4593</v>
      </c>
      <c r="M25" s="90">
        <f>'[2]07-31-06'!P32</f>
        <v>384</v>
      </c>
      <c r="N25" s="90">
        <f>'[2]07-31-06'!J32</f>
        <v>4209</v>
      </c>
      <c r="O25" s="30">
        <f>'[3].CSV]EXPORT[12]'!K26</f>
        <v>8</v>
      </c>
      <c r="P25" s="35">
        <v>17916</v>
      </c>
      <c r="Q25" s="30">
        <v>0</v>
      </c>
      <c r="R25" s="33"/>
      <c r="S25" s="34"/>
    </row>
    <row r="26" spans="1:19" ht="15.75" customHeight="1">
      <c r="A26" s="29" t="s">
        <v>40</v>
      </c>
      <c r="B26" s="30">
        <f>'[3].CSV]EXPORT[12]'!B27</f>
        <v>5238</v>
      </c>
      <c r="C26" s="30">
        <f>'[3].CSV]EXPORT[12]'!C27</f>
        <v>591</v>
      </c>
      <c r="D26" s="62">
        <f>'[3].CSV]EXPORT[12]'!D27</f>
        <v>0.113</v>
      </c>
      <c r="E26" s="30">
        <f>'[3].CSV]EXPORT[12]'!E27</f>
        <v>1886</v>
      </c>
      <c r="F26" s="30">
        <f>'[3].CSV]EXPORT[12]'!F27</f>
        <v>203</v>
      </c>
      <c r="G26" s="62">
        <f>'[3].CSV]EXPORT[12]'!G27</f>
        <v>0.108</v>
      </c>
      <c r="H26" s="30">
        <f>'[3].CSV]EXPORT[12]'!H27</f>
        <v>8090</v>
      </c>
      <c r="I26" s="30">
        <f>'[3].CSV]EXPORT[12]'!I27</f>
        <v>900</v>
      </c>
      <c r="J26" s="62">
        <f>'[3].CSV]EXPORT[12]'!J27</f>
        <v>0.111</v>
      </c>
      <c r="K26" s="31">
        <f>'[1]Report'!C23</f>
        <v>33</v>
      </c>
      <c r="L26" s="90">
        <f aca="true" t="shared" si="3" ref="L26:L36">SUM(M26:N26)</f>
        <v>3324</v>
      </c>
      <c r="M26" s="90">
        <f>'[2]07-31-06'!P33</f>
        <v>879</v>
      </c>
      <c r="N26" s="90">
        <f>'[2]07-31-06'!J33</f>
        <v>2445</v>
      </c>
      <c r="O26" s="30">
        <f>'[3].CSV]EXPORT[12]'!K27</f>
        <v>0</v>
      </c>
      <c r="P26" s="32"/>
      <c r="Q26" s="30"/>
      <c r="R26" s="33"/>
      <c r="S26" s="34"/>
    </row>
    <row r="27" spans="1:19" ht="15.75" customHeight="1">
      <c r="A27" s="29" t="s">
        <v>41</v>
      </c>
      <c r="B27" s="30">
        <f>'[3].CSV]EXPORT[12]'!B28</f>
        <v>4829</v>
      </c>
      <c r="C27" s="30">
        <f>'[3].CSV]EXPORT[12]'!C28</f>
        <v>1592</v>
      </c>
      <c r="D27" s="62">
        <f>'[3].CSV]EXPORT[12]'!D28</f>
        <v>0.33</v>
      </c>
      <c r="E27" s="30">
        <f>'[3].CSV]EXPORT[12]'!E28</f>
        <v>1195</v>
      </c>
      <c r="F27" s="30">
        <f>'[3].CSV]EXPORT[12]'!F28</f>
        <v>192</v>
      </c>
      <c r="G27" s="62">
        <f>'[3].CSV]EXPORT[12]'!G28</f>
        <v>0.161</v>
      </c>
      <c r="H27" s="30">
        <f>'[3].CSV]EXPORT[12]'!H28</f>
        <v>6634</v>
      </c>
      <c r="I27" s="30">
        <f>'[3].CSV]EXPORT[12]'!I28</f>
        <v>1963</v>
      </c>
      <c r="J27" s="62">
        <f>'[3].CSV]EXPORT[12]'!J28</f>
        <v>0.296</v>
      </c>
      <c r="K27" s="31">
        <f>'[1]Report'!C24</f>
        <v>0</v>
      </c>
      <c r="L27" s="90">
        <f t="shared" si="3"/>
        <v>2297</v>
      </c>
      <c r="M27" s="90">
        <f>'[2]07-31-06'!P34</f>
        <v>237</v>
      </c>
      <c r="N27" s="90">
        <f>'[2]07-31-06'!J34</f>
        <v>2060</v>
      </c>
      <c r="O27" s="30">
        <f>'[3].CSV]EXPORT[12]'!K28</f>
        <v>7</v>
      </c>
      <c r="P27" s="32"/>
      <c r="Q27" s="30"/>
      <c r="R27" s="33"/>
      <c r="S27" s="34"/>
    </row>
    <row r="28" spans="1:19" ht="15.75" customHeight="1">
      <c r="A28" s="29" t="s">
        <v>42</v>
      </c>
      <c r="B28" s="30">
        <f>'[3].CSV]EXPORT[12]'!B29</f>
        <v>2960</v>
      </c>
      <c r="C28" s="30">
        <f>'[3].CSV]EXPORT[12]'!C29</f>
        <v>388</v>
      </c>
      <c r="D28" s="62">
        <f>'[3].CSV]EXPORT[12]'!D29</f>
        <v>0.131</v>
      </c>
      <c r="E28" s="30">
        <f>'[3].CSV]EXPORT[12]'!E29</f>
        <v>1587</v>
      </c>
      <c r="F28" s="30">
        <f>'[3].CSV]EXPORT[12]'!F29</f>
        <v>67</v>
      </c>
      <c r="G28" s="62">
        <f>'[3].CSV]EXPORT[12]'!G29</f>
        <v>0.042</v>
      </c>
      <c r="H28" s="30">
        <f>'[3].CSV]EXPORT[12]'!H29</f>
        <v>5385</v>
      </c>
      <c r="I28" s="30">
        <f>'[3].CSV]EXPORT[12]'!I29</f>
        <v>612</v>
      </c>
      <c r="J28" s="62">
        <f>'[3].CSV]EXPORT[12]'!J29</f>
        <v>0.114</v>
      </c>
      <c r="K28" s="31">
        <f>'[1]Report'!C25</f>
        <v>12</v>
      </c>
      <c r="L28" s="90">
        <f t="shared" si="3"/>
        <v>2218</v>
      </c>
      <c r="M28" s="90">
        <f>'[2]07-31-06'!P35</f>
        <v>413</v>
      </c>
      <c r="N28" s="90">
        <f>'[2]07-31-06'!J35</f>
        <v>1805</v>
      </c>
      <c r="O28" s="30">
        <f>'[3].CSV]EXPORT[12]'!K29</f>
        <v>0</v>
      </c>
      <c r="P28" s="32"/>
      <c r="Q28" s="30"/>
      <c r="R28" s="33"/>
      <c r="S28" s="34"/>
    </row>
    <row r="29" spans="1:19" ht="15.75" customHeight="1">
      <c r="A29" s="29" t="s">
        <v>43</v>
      </c>
      <c r="B29" s="30">
        <f>'[3].CSV]EXPORT[12]'!B30</f>
        <v>6861</v>
      </c>
      <c r="C29" s="30">
        <f>'[3].CSV]EXPORT[12]'!C30</f>
        <v>1474</v>
      </c>
      <c r="D29" s="62">
        <f>'[3].CSV]EXPORT[12]'!D30</f>
        <v>0.215</v>
      </c>
      <c r="E29" s="30">
        <f>'[3].CSV]EXPORT[12]'!E30</f>
        <v>1303</v>
      </c>
      <c r="F29" s="30">
        <f>'[3].CSV]EXPORT[12]'!F30</f>
        <v>255</v>
      </c>
      <c r="G29" s="62">
        <f>'[3].CSV]EXPORT[12]'!G30</f>
        <v>0.196</v>
      </c>
      <c r="H29" s="30">
        <f>'[3].CSV]EXPORT[12]'!H30</f>
        <v>8864</v>
      </c>
      <c r="I29" s="30">
        <f>'[3].CSV]EXPORT[12]'!I30</f>
        <v>2008</v>
      </c>
      <c r="J29" s="62">
        <f>'[3].CSV]EXPORT[12]'!J30</f>
        <v>0.227</v>
      </c>
      <c r="K29" s="31">
        <f>'[1]Report'!C26</f>
        <v>1</v>
      </c>
      <c r="L29" s="90">
        <f t="shared" si="3"/>
        <v>3692</v>
      </c>
      <c r="M29" s="90">
        <f>'[2]07-31-06'!P36</f>
        <v>548</v>
      </c>
      <c r="N29" s="90">
        <f>'[2]07-31-06'!J36</f>
        <v>3144</v>
      </c>
      <c r="O29" s="30">
        <f>'[3].CSV]EXPORT[12]'!K30</f>
        <v>2</v>
      </c>
      <c r="P29" s="35"/>
      <c r="Q29" s="30"/>
      <c r="R29" s="33"/>
      <c r="S29" s="34"/>
    </row>
    <row r="30" spans="1:19" ht="15.75" customHeight="1">
      <c r="A30" s="29" t="s">
        <v>44</v>
      </c>
      <c r="B30" s="30">
        <f>'[3].CSV]EXPORT[12]'!B31</f>
        <v>12363</v>
      </c>
      <c r="C30" s="30">
        <f>'[3].CSV]EXPORT[12]'!C31</f>
        <v>3601</v>
      </c>
      <c r="D30" s="62">
        <f>'[3].CSV]EXPORT[12]'!D31</f>
        <v>0.291</v>
      </c>
      <c r="E30" s="30">
        <f>'[3].CSV]EXPORT[12]'!E31</f>
        <v>5108</v>
      </c>
      <c r="F30" s="30">
        <f>'[3].CSV]EXPORT[12]'!F31</f>
        <v>1453</v>
      </c>
      <c r="G30" s="62">
        <f>'[3].CSV]EXPORT[12]'!G31</f>
        <v>0.284</v>
      </c>
      <c r="H30" s="30">
        <f>'[3].CSV]EXPORT[12]'!H31</f>
        <v>18174</v>
      </c>
      <c r="I30" s="30">
        <f>'[3].CSV]EXPORT[12]'!I31</f>
        <v>5252</v>
      </c>
      <c r="J30" s="62">
        <f>'[3].CSV]EXPORT[12]'!J31</f>
        <v>0.289</v>
      </c>
      <c r="K30" s="31">
        <f>'[1]Report'!C27</f>
        <v>3</v>
      </c>
      <c r="L30" s="90">
        <f t="shared" si="3"/>
        <v>6789</v>
      </c>
      <c r="M30" s="90">
        <f>'[2]07-31-06'!P37</f>
        <v>434</v>
      </c>
      <c r="N30" s="90">
        <f>'[2]07-31-06'!J37</f>
        <v>6355</v>
      </c>
      <c r="O30" s="30">
        <f>'[3].CSV]EXPORT[12]'!K31</f>
        <v>0</v>
      </c>
      <c r="P30" s="32"/>
      <c r="Q30" s="30"/>
      <c r="R30" s="33"/>
      <c r="S30" s="34"/>
    </row>
    <row r="31" spans="1:19" ht="15.75" customHeight="1">
      <c r="A31" s="29" t="s">
        <v>45</v>
      </c>
      <c r="B31" s="30">
        <f>'[3].CSV]EXPORT[12]'!B32</f>
        <v>8547</v>
      </c>
      <c r="C31" s="30">
        <f>'[3].CSV]EXPORT[12]'!C32</f>
        <v>1204</v>
      </c>
      <c r="D31" s="62">
        <f>'[3].CSV]EXPORT[12]'!D32</f>
        <v>0.141</v>
      </c>
      <c r="E31" s="30">
        <f>'[3].CSV]EXPORT[12]'!E32</f>
        <v>3387</v>
      </c>
      <c r="F31" s="30">
        <f>'[3].CSV]EXPORT[12]'!F32</f>
        <v>104</v>
      </c>
      <c r="G31" s="62">
        <f>'[3].CSV]EXPORT[12]'!G32</f>
        <v>0.031</v>
      </c>
      <c r="H31" s="30">
        <f>'[3].CSV]EXPORT[12]'!H32</f>
        <v>12841</v>
      </c>
      <c r="I31" s="30">
        <f>'[3].CSV]EXPORT[12]'!I32</f>
        <v>1500</v>
      </c>
      <c r="J31" s="62">
        <f>'[3].CSV]EXPORT[12]'!J32</f>
        <v>0.117</v>
      </c>
      <c r="K31" s="31">
        <f>'[1]Report'!C28</f>
        <v>18</v>
      </c>
      <c r="L31" s="90">
        <f t="shared" si="3"/>
        <v>4472</v>
      </c>
      <c r="M31" s="90">
        <f>'[2]07-31-06'!P38</f>
        <v>615</v>
      </c>
      <c r="N31" s="90">
        <f>'[2]07-31-06'!J38</f>
        <v>3857</v>
      </c>
      <c r="O31" s="30">
        <f>'[3].CSV]EXPORT[12]'!K32</f>
        <v>0</v>
      </c>
      <c r="P31" s="32"/>
      <c r="Q31" s="30"/>
      <c r="R31" s="33"/>
      <c r="S31" s="34"/>
    </row>
    <row r="32" spans="1:19" ht="15.75" customHeight="1">
      <c r="A32" s="29" t="s">
        <v>46</v>
      </c>
      <c r="B32" s="30">
        <f>'[3].CSV]EXPORT[12]'!B33</f>
        <v>10738</v>
      </c>
      <c r="C32" s="30">
        <f>'[3].CSV]EXPORT[12]'!C33</f>
        <v>2267</v>
      </c>
      <c r="D32" s="62">
        <f>'[3].CSV]EXPORT[12]'!D33</f>
        <v>0.211</v>
      </c>
      <c r="E32" s="30">
        <f>'[3].CSV]EXPORT[12]'!E33</f>
        <v>3798</v>
      </c>
      <c r="F32" s="30">
        <f>'[3].CSV]EXPORT[12]'!F33</f>
        <v>177</v>
      </c>
      <c r="G32" s="62">
        <f>'[3].CSV]EXPORT[12]'!G33</f>
        <v>0.047</v>
      </c>
      <c r="H32" s="30">
        <f>'[3].CSV]EXPORT[12]'!H33</f>
        <v>15806</v>
      </c>
      <c r="I32" s="30">
        <f>'[3].CSV]EXPORT[12]'!I33</f>
        <v>2553</v>
      </c>
      <c r="J32" s="62">
        <f>'[3].CSV]EXPORT[12]'!J33</f>
        <v>0.162</v>
      </c>
      <c r="K32" s="31">
        <f>'[1]Report'!C29</f>
        <v>23</v>
      </c>
      <c r="L32" s="90">
        <f t="shared" si="3"/>
        <v>2755</v>
      </c>
      <c r="M32" s="90">
        <f>'[2]07-31-06'!P39</f>
        <v>704</v>
      </c>
      <c r="N32" s="90">
        <f>'[2]07-31-06'!J39</f>
        <v>2051</v>
      </c>
      <c r="O32" s="30">
        <f>'[3].CSV]EXPORT[12]'!K33</f>
        <v>48</v>
      </c>
      <c r="P32" s="32"/>
      <c r="Q32" s="30">
        <v>7</v>
      </c>
      <c r="R32" s="33"/>
      <c r="S32" s="34"/>
    </row>
    <row r="33" spans="1:19" ht="15.75" customHeight="1">
      <c r="A33" s="29" t="s">
        <v>47</v>
      </c>
      <c r="B33" s="30">
        <f>'[3].CSV]EXPORT[12]'!B34</f>
        <v>3692</v>
      </c>
      <c r="C33" s="30">
        <f>'[3].CSV]EXPORT[12]'!C34</f>
        <v>831</v>
      </c>
      <c r="D33" s="62">
        <f>'[3].CSV]EXPORT[12]'!D34</f>
        <v>0.225</v>
      </c>
      <c r="E33" s="30">
        <f>'[3].CSV]EXPORT[12]'!E34</f>
        <v>1049</v>
      </c>
      <c r="F33" s="30">
        <f>'[3].CSV]EXPORT[12]'!F34</f>
        <v>184</v>
      </c>
      <c r="G33" s="62">
        <f>'[3].CSV]EXPORT[12]'!G34</f>
        <v>0.175</v>
      </c>
      <c r="H33" s="30">
        <f>'[3].CSV]EXPORT[12]'!H34</f>
        <v>5254</v>
      </c>
      <c r="I33" s="30">
        <f>'[3].CSV]EXPORT[12]'!I34</f>
        <v>1090</v>
      </c>
      <c r="J33" s="62">
        <f>'[3].CSV]EXPORT[12]'!J34</f>
        <v>0.207</v>
      </c>
      <c r="K33" s="31">
        <f>'[1]Report'!C30</f>
        <v>0</v>
      </c>
      <c r="L33" s="90">
        <f t="shared" si="3"/>
        <v>2159</v>
      </c>
      <c r="M33" s="90">
        <f>'[2]07-31-06'!P40</f>
        <v>344</v>
      </c>
      <c r="N33" s="90">
        <f>'[2]07-31-06'!J40</f>
        <v>1815</v>
      </c>
      <c r="O33" s="30">
        <f>'[3].CSV]EXPORT[12]'!K34</f>
        <v>0</v>
      </c>
      <c r="P33" s="32"/>
      <c r="Q33" s="30"/>
      <c r="R33" s="33"/>
      <c r="S33" s="34"/>
    </row>
    <row r="34" spans="1:19" ht="15.75" customHeight="1">
      <c r="A34" s="29" t="s">
        <v>48</v>
      </c>
      <c r="B34" s="30">
        <f>'[3].CSV]EXPORT[12]'!B35</f>
        <v>25541</v>
      </c>
      <c r="C34" s="30">
        <f>'[3].CSV]EXPORT[12]'!C35</f>
        <v>5632</v>
      </c>
      <c r="D34" s="62">
        <f>'[3].CSV]EXPORT[12]'!D35</f>
        <v>0.221</v>
      </c>
      <c r="E34" s="30">
        <f>'[3].CSV]EXPORT[12]'!E35</f>
        <v>13917</v>
      </c>
      <c r="F34" s="30">
        <f>'[3].CSV]EXPORT[12]'!F35</f>
        <v>4352</v>
      </c>
      <c r="G34" s="62">
        <f>'[3].CSV]EXPORT[12]'!G35</f>
        <v>0.313</v>
      </c>
      <c r="H34" s="30">
        <f>'[3].CSV]EXPORT[12]'!H35</f>
        <v>42073</v>
      </c>
      <c r="I34" s="30">
        <f>'[3].CSV]EXPORT[12]'!I35</f>
        <v>11008</v>
      </c>
      <c r="J34" s="62">
        <f>'[3].CSV]EXPORT[12]'!J35</f>
        <v>0.262</v>
      </c>
      <c r="K34" s="31">
        <f>'[1]Report'!C31</f>
        <v>32</v>
      </c>
      <c r="L34" s="90">
        <f t="shared" si="3"/>
        <v>7672</v>
      </c>
      <c r="M34" s="90">
        <f>'[2]07-31-06'!P41</f>
        <v>1426</v>
      </c>
      <c r="N34" s="90">
        <f>'[2]07-31-06'!J41</f>
        <v>6246</v>
      </c>
      <c r="O34" s="30">
        <f>'[3].CSV]EXPORT[12]'!K35</f>
        <v>140</v>
      </c>
      <c r="P34" s="32"/>
      <c r="Q34" s="30">
        <v>0</v>
      </c>
      <c r="R34" s="33"/>
      <c r="S34" s="34"/>
    </row>
    <row r="35" spans="1:19" ht="15.75" customHeight="1">
      <c r="A35" s="29" t="s">
        <v>49</v>
      </c>
      <c r="B35" s="30">
        <f>'[3].CSV]EXPORT[12]'!B36</f>
        <v>1270</v>
      </c>
      <c r="C35" s="30">
        <f>'[3].CSV]EXPORT[12]'!C36</f>
        <v>725</v>
      </c>
      <c r="D35" s="62">
        <f>'[3].CSV]EXPORT[12]'!D36</f>
        <v>0.571</v>
      </c>
      <c r="E35" s="30">
        <f>'[3].CSV]EXPORT[12]'!E36</f>
        <v>162</v>
      </c>
      <c r="F35" s="30">
        <f>'[3].CSV]EXPORT[12]'!F36</f>
        <v>49</v>
      </c>
      <c r="G35" s="62">
        <f>'[3].CSV]EXPORT[12]'!G36</f>
        <v>0.302</v>
      </c>
      <c r="H35" s="30">
        <f>'[3].CSV]EXPORT[12]'!H36</f>
        <v>1663</v>
      </c>
      <c r="I35" s="30">
        <f>'[3].CSV]EXPORT[12]'!I36</f>
        <v>849</v>
      </c>
      <c r="J35" s="62">
        <f>'[3].CSV]EXPORT[12]'!J36</f>
        <v>0.511</v>
      </c>
      <c r="K35" s="31">
        <f>'[1]Report'!C32</f>
        <v>46</v>
      </c>
      <c r="L35" s="90">
        <f t="shared" si="3"/>
        <v>215</v>
      </c>
      <c r="M35" s="90">
        <f>'[2]07-31-06'!P42</f>
        <v>25</v>
      </c>
      <c r="N35" s="90">
        <f>'[2]07-31-06'!J42</f>
        <v>190</v>
      </c>
      <c r="O35" s="30">
        <f>'[3].CSV]EXPORT[12]'!K36</f>
        <v>0</v>
      </c>
      <c r="P35" s="32"/>
      <c r="Q35" s="30"/>
      <c r="R35" s="33"/>
      <c r="S35" s="34"/>
    </row>
    <row r="36" spans="1:19" ht="15.75" customHeight="1">
      <c r="A36" s="36" t="s">
        <v>50</v>
      </c>
      <c r="B36" s="37">
        <f>'[3].CSV]EXPORT[12]'!B37</f>
        <v>17994</v>
      </c>
      <c r="C36" s="37">
        <f>'[3].CSV]EXPORT[12]'!C37</f>
        <v>4758</v>
      </c>
      <c r="D36" s="96">
        <f>'[3].CSV]EXPORT[12]'!D37</f>
        <v>0.264</v>
      </c>
      <c r="E36" s="37">
        <f>'[3].CSV]EXPORT[12]'!E37</f>
        <v>3024</v>
      </c>
      <c r="F36" s="37">
        <f>'[3].CSV]EXPORT[12]'!F37</f>
        <v>485</v>
      </c>
      <c r="G36" s="96">
        <f>'[3].CSV]EXPORT[12]'!G37</f>
        <v>0.16</v>
      </c>
      <c r="H36" s="37">
        <f>'[3].CSV]EXPORT[12]'!H37</f>
        <v>21895</v>
      </c>
      <c r="I36" s="37">
        <f>'[3].CSV]EXPORT[12]'!I37</f>
        <v>5355</v>
      </c>
      <c r="J36" s="96">
        <f>'[3].CSV]EXPORT[12]'!J37</f>
        <v>0.245</v>
      </c>
      <c r="K36" s="46">
        <f>'[1]Report'!C33</f>
        <v>3132</v>
      </c>
      <c r="L36" s="46">
        <f t="shared" si="3"/>
        <v>4811</v>
      </c>
      <c r="M36" s="46">
        <f>'[2]07-31-06'!P43</f>
        <v>588</v>
      </c>
      <c r="N36" s="91">
        <f>'[2]07-31-06'!J43</f>
        <v>4223</v>
      </c>
      <c r="O36" s="46">
        <f>'[3].CSV]EXPORT[12]'!K37</f>
        <v>2</v>
      </c>
      <c r="P36" s="39"/>
      <c r="Q36" s="37"/>
      <c r="R36" s="40"/>
      <c r="S36" s="41">
        <v>38910</v>
      </c>
    </row>
    <row r="37" spans="1:19" ht="15.75" customHeight="1">
      <c r="A37" s="97" t="s">
        <v>51</v>
      </c>
      <c r="B37" s="30"/>
      <c r="C37" s="30"/>
      <c r="D37" s="62"/>
      <c r="E37" s="30"/>
      <c r="F37" s="30"/>
      <c r="G37" s="62"/>
      <c r="H37" s="30"/>
      <c r="I37" s="30"/>
      <c r="J37" s="62"/>
      <c r="K37" s="31"/>
      <c r="L37" s="86"/>
      <c r="M37" s="90"/>
      <c r="N37" s="90"/>
      <c r="O37" s="30"/>
      <c r="P37" s="32"/>
      <c r="Q37" s="30"/>
      <c r="R37" s="33"/>
      <c r="S37" s="34"/>
    </row>
    <row r="38" spans="1:19" ht="15.75" customHeight="1">
      <c r="A38" s="29" t="s">
        <v>52</v>
      </c>
      <c r="B38" s="30">
        <f>'[3].CSV]EXPORT[12]'!B39</f>
        <v>13206</v>
      </c>
      <c r="C38" s="30">
        <f>'[3].CSV]EXPORT[12]'!C39</f>
        <v>3593</v>
      </c>
      <c r="D38" s="62">
        <f>'[3].CSV]EXPORT[12]'!D39</f>
        <v>0.272</v>
      </c>
      <c r="E38" s="30">
        <f>'[3].CSV]EXPORT[12]'!E39</f>
        <v>2424</v>
      </c>
      <c r="F38" s="30">
        <f>'[3].CSV]EXPORT[12]'!F39</f>
        <v>344</v>
      </c>
      <c r="G38" s="62">
        <f>'[3].CSV]EXPORT[12]'!G39</f>
        <v>0.142</v>
      </c>
      <c r="H38" s="30">
        <f>'[3].CSV]EXPORT[12]'!H39</f>
        <v>16089</v>
      </c>
      <c r="I38" s="30">
        <f>'[3].CSV]EXPORT[12]'!I39</f>
        <v>4105</v>
      </c>
      <c r="J38" s="62">
        <f>'[3].CSV]EXPORT[12]'!J39</f>
        <v>0.255</v>
      </c>
      <c r="K38" s="31">
        <f>'[1]Report'!C35</f>
        <v>0</v>
      </c>
      <c r="L38" s="90">
        <f aca="true" t="shared" si="4" ref="L38:L45">SUM(M38:N38)</f>
        <v>3270</v>
      </c>
      <c r="M38" s="90">
        <f>'[2]07-31-06'!P45</f>
        <v>254</v>
      </c>
      <c r="N38" s="90">
        <f>'[2]07-31-06'!J45</f>
        <v>3016</v>
      </c>
      <c r="O38" s="30">
        <f>'[3].CSV]EXPORT[12]'!K39</f>
        <v>0</v>
      </c>
      <c r="P38" s="32"/>
      <c r="Q38" s="30"/>
      <c r="R38" s="33"/>
      <c r="S38" s="34"/>
    </row>
    <row r="39" spans="1:19" ht="15.75" customHeight="1">
      <c r="A39" s="29" t="s">
        <v>53</v>
      </c>
      <c r="B39" s="30">
        <f>'[3].CSV]EXPORT[12]'!B40</f>
        <v>4983</v>
      </c>
      <c r="C39" s="30">
        <f>'[3].CSV]EXPORT[12]'!C40</f>
        <v>1728</v>
      </c>
      <c r="D39" s="62">
        <f>'[3].CSV]EXPORT[12]'!D40</f>
        <v>0.347</v>
      </c>
      <c r="E39" s="30">
        <f>'[3].CSV]EXPORT[12]'!E40</f>
        <v>1354</v>
      </c>
      <c r="F39" s="30">
        <f>'[3].CSV]EXPORT[12]'!F40</f>
        <v>167</v>
      </c>
      <c r="G39" s="62">
        <f>'[3].CSV]EXPORT[12]'!G40</f>
        <v>0.123</v>
      </c>
      <c r="H39" s="30">
        <f>'[3].CSV]EXPORT[12]'!H40</f>
        <v>6819</v>
      </c>
      <c r="I39" s="30">
        <f>'[3].CSV]EXPORT[12]'!I40</f>
        <v>2106</v>
      </c>
      <c r="J39" s="62">
        <f>'[3].CSV]EXPORT[12]'!J40</f>
        <v>0.309</v>
      </c>
      <c r="K39" s="31">
        <f>'[1]Report'!C36</f>
        <v>1</v>
      </c>
      <c r="L39" s="90">
        <f t="shared" si="4"/>
        <v>1562</v>
      </c>
      <c r="M39" s="90">
        <f>'[2]07-31-06'!P46</f>
        <v>168</v>
      </c>
      <c r="N39" s="90">
        <f>'[2]07-31-06'!J46</f>
        <v>1394</v>
      </c>
      <c r="O39" s="30">
        <f>'[3].CSV]EXPORT[12]'!K40</f>
        <v>0</v>
      </c>
      <c r="P39" s="32"/>
      <c r="Q39" s="30"/>
      <c r="R39" s="33"/>
      <c r="S39" s="34"/>
    </row>
    <row r="40" spans="1:19" ht="15.75" customHeight="1">
      <c r="A40" s="29" t="s">
        <v>54</v>
      </c>
      <c r="B40" s="30">
        <f>'[3].CSV]EXPORT[12]'!B41</f>
        <v>1100</v>
      </c>
      <c r="C40" s="30">
        <f>'[3].CSV]EXPORT[12]'!C41</f>
        <v>97</v>
      </c>
      <c r="D40" s="62">
        <f>'[3].CSV]EXPORT[12]'!D41</f>
        <v>0.088</v>
      </c>
      <c r="E40" s="30">
        <f>'[3].CSV]EXPORT[12]'!E41</f>
        <v>241</v>
      </c>
      <c r="F40" s="30">
        <f>'[3].CSV]EXPORT[12]'!F41</f>
        <v>8</v>
      </c>
      <c r="G40" s="62">
        <f>'[3].CSV]EXPORT[12]'!G41</f>
        <v>0.033</v>
      </c>
      <c r="H40" s="30">
        <f>'[3].CSV]EXPORT[12]'!H41</f>
        <v>1456</v>
      </c>
      <c r="I40" s="30">
        <f>'[3].CSV]EXPORT[12]'!I41</f>
        <v>112</v>
      </c>
      <c r="J40" s="62">
        <f>'[3].CSV]EXPORT[12]'!J41</f>
        <v>0.077</v>
      </c>
      <c r="K40" s="31">
        <f>'[1]Report'!C37</f>
        <v>30</v>
      </c>
      <c r="L40" s="90">
        <f t="shared" si="4"/>
        <v>302</v>
      </c>
      <c r="M40" s="90">
        <f>'[2]07-31-06'!P47</f>
        <v>129</v>
      </c>
      <c r="N40" s="90">
        <f>'[2]07-31-06'!J47</f>
        <v>173</v>
      </c>
      <c r="O40" s="30">
        <f>'[3].CSV]EXPORT[12]'!K41</f>
        <v>0</v>
      </c>
      <c r="P40" s="35"/>
      <c r="Q40" s="30"/>
      <c r="R40" s="33"/>
      <c r="S40" s="34"/>
    </row>
    <row r="41" spans="1:19" ht="15.75" customHeight="1">
      <c r="A41" s="29" t="s">
        <v>55</v>
      </c>
      <c r="B41" s="30">
        <f>'[3].CSV]EXPORT[12]'!B42</f>
        <v>18240</v>
      </c>
      <c r="C41" s="30">
        <f>'[3].CSV]EXPORT[12]'!C42</f>
        <v>5161</v>
      </c>
      <c r="D41" s="62">
        <f>'[3].CSV]EXPORT[12]'!D42</f>
        <v>0.283</v>
      </c>
      <c r="E41" s="30">
        <f>'[3].CSV]EXPORT[12]'!E42</f>
        <v>3823</v>
      </c>
      <c r="F41" s="30">
        <f>'[3].CSV]EXPORT[12]'!F42</f>
        <v>499</v>
      </c>
      <c r="G41" s="62">
        <f>'[3].CSV]EXPORT[12]'!G42</f>
        <v>0.131</v>
      </c>
      <c r="H41" s="30">
        <f>'[3].CSV]EXPORT[12]'!H42</f>
        <v>23137</v>
      </c>
      <c r="I41" s="30">
        <f>'[3].CSV]EXPORT[12]'!I42</f>
        <v>5882</v>
      </c>
      <c r="J41" s="62">
        <f>'[3].CSV]EXPORT[12]'!J42</f>
        <v>0.254</v>
      </c>
      <c r="K41" s="31">
        <f>'[1]Report'!C38</f>
        <v>58</v>
      </c>
      <c r="L41" s="90">
        <f t="shared" si="4"/>
        <v>7165</v>
      </c>
      <c r="M41" s="90">
        <f>'[2]07-31-06'!P48</f>
        <v>604</v>
      </c>
      <c r="N41" s="90">
        <f>'[2]07-31-06'!J48</f>
        <v>6561</v>
      </c>
      <c r="O41" s="30">
        <f>'[3].CSV]EXPORT[12]'!K42</f>
        <v>13</v>
      </c>
      <c r="P41" s="32"/>
      <c r="Q41" s="30">
        <v>66</v>
      </c>
      <c r="R41" s="33"/>
      <c r="S41" s="34"/>
    </row>
    <row r="42" spans="1:19" ht="15.75" customHeight="1">
      <c r="A42" s="29" t="s">
        <v>56</v>
      </c>
      <c r="B42" s="30">
        <f>'[3].CSV]EXPORT[12]'!B43</f>
        <v>2637</v>
      </c>
      <c r="C42" s="30">
        <f>'[3].CSV]EXPORT[12]'!C43</f>
        <v>351</v>
      </c>
      <c r="D42" s="62">
        <f>'[3].CSV]EXPORT[12]'!D43</f>
        <v>0.133</v>
      </c>
      <c r="E42" s="30">
        <f>'[3].CSV]EXPORT[12]'!E43</f>
        <v>312</v>
      </c>
      <c r="F42" s="30">
        <f>'[3].CSV]EXPORT[12]'!F43</f>
        <v>22</v>
      </c>
      <c r="G42" s="62">
        <f>'[3].CSV]EXPORT[12]'!G43</f>
        <v>0.071</v>
      </c>
      <c r="H42" s="30">
        <f>'[3].CSV]EXPORT[12]'!H43</f>
        <v>3218</v>
      </c>
      <c r="I42" s="30">
        <f>'[3].CSV]EXPORT[12]'!I43</f>
        <v>416</v>
      </c>
      <c r="J42" s="62">
        <f>'[3].CSV]EXPORT[12]'!J43</f>
        <v>0.129</v>
      </c>
      <c r="K42" s="31">
        <f>'[1]Report'!C39</f>
        <v>5</v>
      </c>
      <c r="L42" s="90">
        <f t="shared" si="4"/>
        <v>1190</v>
      </c>
      <c r="M42" s="90">
        <f>'[2]07-31-06'!P51</f>
        <v>368</v>
      </c>
      <c r="N42" s="90">
        <f>'[2]07-31-06'!J51</f>
        <v>822</v>
      </c>
      <c r="O42" s="30">
        <f>'[3].CSV]EXPORT[12]'!K43</f>
        <v>2</v>
      </c>
      <c r="P42" s="32"/>
      <c r="Q42" s="30"/>
      <c r="R42" s="33"/>
      <c r="S42" s="34"/>
    </row>
    <row r="43" spans="1:19" ht="15.75" customHeight="1">
      <c r="A43" s="29" t="s">
        <v>57</v>
      </c>
      <c r="B43" s="30">
        <f>'[3].CSV]EXPORT[12]'!B44</f>
        <v>4012</v>
      </c>
      <c r="C43" s="30">
        <f>'[3].CSV]EXPORT[12]'!C44</f>
        <v>696</v>
      </c>
      <c r="D43" s="62">
        <f>'[3].CSV]EXPORT[12]'!D44</f>
        <v>0.173</v>
      </c>
      <c r="E43" s="30">
        <f>'[3].CSV]EXPORT[12]'!E44</f>
        <v>3070</v>
      </c>
      <c r="F43" s="30">
        <f>'[3].CSV]EXPORT[12]'!F44</f>
        <v>703</v>
      </c>
      <c r="G43" s="62">
        <f>'[3].CSV]EXPORT[12]'!G44</f>
        <v>0.229</v>
      </c>
      <c r="H43" s="30">
        <f>'[3].CSV]EXPORT[12]'!H44</f>
        <v>8241</v>
      </c>
      <c r="I43" s="30">
        <f>'[3].CSV]EXPORT[12]'!I44</f>
        <v>1667</v>
      </c>
      <c r="J43" s="62">
        <f>'[3].CSV]EXPORT[12]'!J44</f>
        <v>0.202</v>
      </c>
      <c r="K43" s="31">
        <f>'[1]Report'!C40</f>
        <v>0</v>
      </c>
      <c r="L43" s="90">
        <f t="shared" si="4"/>
        <v>1947</v>
      </c>
      <c r="M43" s="90">
        <f>'[2]07-31-06'!P52</f>
        <v>432</v>
      </c>
      <c r="N43" s="90">
        <f>'[2]07-31-06'!J52</f>
        <v>1515</v>
      </c>
      <c r="O43" s="30">
        <f>'[3].CSV]EXPORT[12]'!K44</f>
        <v>1</v>
      </c>
      <c r="P43" s="32"/>
      <c r="Q43" s="30"/>
      <c r="R43" s="33"/>
      <c r="S43" s="34"/>
    </row>
    <row r="44" spans="1:19" ht="15.75" customHeight="1">
      <c r="A44" s="29" t="s">
        <v>58</v>
      </c>
      <c r="B44" s="30">
        <f>'[3].CSV]EXPORT[12]'!B45</f>
        <v>5393</v>
      </c>
      <c r="C44" s="30">
        <f>'[3].CSV]EXPORT[12]'!C45</f>
        <v>639</v>
      </c>
      <c r="D44" s="62">
        <f>'[3].CSV]EXPORT[12]'!D45</f>
        <v>0.118</v>
      </c>
      <c r="E44" s="30">
        <f>'[3].CSV]EXPORT[12]'!E45</f>
        <v>18913</v>
      </c>
      <c r="F44" s="30">
        <f>'[3].CSV]EXPORT[12]'!F45</f>
        <v>7791</v>
      </c>
      <c r="G44" s="62">
        <f>'[3].CSV]EXPORT[12]'!G45</f>
        <v>0.412</v>
      </c>
      <c r="H44" s="30">
        <f>'[3].CSV]EXPORT[12]'!H45</f>
        <v>28239</v>
      </c>
      <c r="I44" s="30">
        <f>'[3].CSV]EXPORT[12]'!I45</f>
        <v>8776</v>
      </c>
      <c r="J44" s="62">
        <f>'[3].CSV]EXPORT[12]'!J45</f>
        <v>0.311</v>
      </c>
      <c r="K44" s="31">
        <f>'[1]Report'!C41</f>
        <v>1</v>
      </c>
      <c r="L44" s="90">
        <f t="shared" si="4"/>
        <v>2010</v>
      </c>
      <c r="M44" s="90">
        <f>'[2]07-31-06'!P53</f>
        <v>352</v>
      </c>
      <c r="N44" s="90">
        <f>'[2]07-31-06'!J53</f>
        <v>1658</v>
      </c>
      <c r="O44" s="30">
        <f>'[3].CSV]EXPORT[12]'!K45</f>
        <v>6115</v>
      </c>
      <c r="P44" s="32"/>
      <c r="Q44" s="30"/>
      <c r="R44" s="33"/>
      <c r="S44" s="34"/>
    </row>
    <row r="45" spans="1:19" ht="15.75" customHeight="1">
      <c r="A45" s="29" t="s">
        <v>59</v>
      </c>
      <c r="B45" s="30">
        <f>'[3].CSV]EXPORT[12]'!B46</f>
        <v>6601</v>
      </c>
      <c r="C45" s="30">
        <f>'[3].CSV]EXPORT[12]'!C46</f>
        <v>1136</v>
      </c>
      <c r="D45" s="62">
        <f>'[3].CSV]EXPORT[12]'!D46</f>
        <v>0.172</v>
      </c>
      <c r="E45" s="30">
        <f>'[3].CSV]EXPORT[12]'!E46</f>
        <v>1852</v>
      </c>
      <c r="F45" s="30">
        <f>'[3].CSV]EXPORT[12]'!F46</f>
        <v>262</v>
      </c>
      <c r="G45" s="62">
        <f>'[3].CSV]EXPORT[12]'!G46</f>
        <v>0.141</v>
      </c>
      <c r="H45" s="30">
        <f>'[3].CSV]EXPORT[12]'!H46</f>
        <v>9285</v>
      </c>
      <c r="I45" s="30">
        <f>'[3].CSV]EXPORT[12]'!I46</f>
        <v>1554</v>
      </c>
      <c r="J45" s="62">
        <f>'[3].CSV]EXPORT[12]'!J46</f>
        <v>0.167</v>
      </c>
      <c r="K45" s="31">
        <f>'[1]Report'!C42</f>
        <v>9</v>
      </c>
      <c r="L45" s="90">
        <f t="shared" si="4"/>
        <v>2523</v>
      </c>
      <c r="M45" s="90">
        <f>'[2]07-31-06'!P56</f>
        <v>577</v>
      </c>
      <c r="N45" s="90">
        <f>'[2]07-31-06'!J56</f>
        <v>1946</v>
      </c>
      <c r="O45" s="30">
        <f>'[3].CSV]EXPORT[12]'!K46</f>
        <v>0</v>
      </c>
      <c r="P45" s="35">
        <v>15089</v>
      </c>
      <c r="Q45" s="30"/>
      <c r="R45" s="33"/>
      <c r="S45" s="34"/>
    </row>
    <row r="46" spans="1:19" ht="15.75" customHeight="1">
      <c r="A46" s="29" t="s">
        <v>60</v>
      </c>
      <c r="B46" s="30">
        <f>'[3].CSV]EXPORT[12]'!B47</f>
        <v>7032</v>
      </c>
      <c r="C46" s="30">
        <f>'[3].CSV]EXPORT[12]'!C47</f>
        <v>3073</v>
      </c>
      <c r="D46" s="62">
        <f>'[3].CSV]EXPORT[12]'!D47</f>
        <v>0.437</v>
      </c>
      <c r="E46" s="30">
        <f>'[3].CSV]EXPORT[12]'!E47</f>
        <v>1090</v>
      </c>
      <c r="F46" s="30">
        <f>'[3].CSV]EXPORT[12]'!F47</f>
        <v>244</v>
      </c>
      <c r="G46" s="62">
        <f>'[3].CSV]EXPORT[12]'!G47</f>
        <v>0.224</v>
      </c>
      <c r="H46" s="30">
        <f>'[3].CSV]EXPORT[12]'!H47</f>
        <v>8873</v>
      </c>
      <c r="I46" s="30">
        <f>'[3].CSV]EXPORT[12]'!I47</f>
        <v>3784</v>
      </c>
      <c r="J46" s="62">
        <f>'[3].CSV]EXPORT[12]'!J47</f>
        <v>0.426</v>
      </c>
      <c r="K46" s="31">
        <f>'[1]Report'!C43</f>
        <v>0</v>
      </c>
      <c r="L46" s="90">
        <f aca="true" t="shared" si="5" ref="L46:L51">SUM(M46:N46)</f>
        <v>2560</v>
      </c>
      <c r="M46" s="90">
        <f>'[2]07-31-06'!P57</f>
        <v>374</v>
      </c>
      <c r="N46" s="90">
        <f>'[2]07-31-06'!J57</f>
        <v>2186</v>
      </c>
      <c r="O46" s="30">
        <f>'[3].CSV]EXPORT[12]'!K47</f>
        <v>0</v>
      </c>
      <c r="P46" s="32"/>
      <c r="Q46" s="30"/>
      <c r="R46" s="33"/>
      <c r="S46" s="34"/>
    </row>
    <row r="47" spans="1:19" ht="15.75" customHeight="1">
      <c r="A47" s="29" t="s">
        <v>61</v>
      </c>
      <c r="B47" s="30">
        <f>'[3].CSV]EXPORT[12]'!B48</f>
        <v>1226</v>
      </c>
      <c r="C47" s="30">
        <f>'[3].CSV]EXPORT[12]'!C48</f>
        <v>145</v>
      </c>
      <c r="D47" s="62">
        <f>'[3].CSV]EXPORT[12]'!D48</f>
        <v>0.118</v>
      </c>
      <c r="E47" s="30">
        <f>'[3].CSV]EXPORT[12]'!E48</f>
        <v>140</v>
      </c>
      <c r="F47" s="30">
        <f>'[3].CSV]EXPORT[12]'!F48</f>
        <v>5</v>
      </c>
      <c r="G47" s="62">
        <f>'[3].CSV]EXPORT[12]'!G48</f>
        <v>0.036</v>
      </c>
      <c r="H47" s="30">
        <f>'[3].CSV]EXPORT[12]'!H48</f>
        <v>1457</v>
      </c>
      <c r="I47" s="30">
        <f>'[3].CSV]EXPORT[12]'!I48</f>
        <v>150</v>
      </c>
      <c r="J47" s="62">
        <f>'[3].CSV]EXPORT[12]'!J48</f>
        <v>0.103</v>
      </c>
      <c r="K47" s="31">
        <f>'[1]Report'!C44</f>
        <v>0</v>
      </c>
      <c r="L47" s="90">
        <f t="shared" si="5"/>
        <v>162</v>
      </c>
      <c r="M47" s="90">
        <f>'[2]07-31-06'!P58</f>
        <v>56</v>
      </c>
      <c r="N47" s="90">
        <f>'[2]07-31-06'!J58</f>
        <v>106</v>
      </c>
      <c r="O47" s="30">
        <f>'[3].CSV]EXPORT[12]'!K48</f>
        <v>0</v>
      </c>
      <c r="P47" s="32"/>
      <c r="Q47" s="30"/>
      <c r="R47" s="33"/>
      <c r="S47" s="34"/>
    </row>
    <row r="48" spans="1:19" ht="15.75" customHeight="1">
      <c r="A48" s="29" t="s">
        <v>62</v>
      </c>
      <c r="B48" s="30">
        <f>'[3].CSV]EXPORT[12]'!B49</f>
        <v>7690</v>
      </c>
      <c r="C48" s="30">
        <f>'[3].CSV]EXPORT[12]'!C49</f>
        <v>1246</v>
      </c>
      <c r="D48" s="62">
        <f>'[3].CSV]EXPORT[12]'!D49</f>
        <v>0.162</v>
      </c>
      <c r="E48" s="30">
        <f>'[3].CSV]EXPORT[12]'!E49</f>
        <v>1554</v>
      </c>
      <c r="F48" s="30">
        <f>'[3].CSV]EXPORT[12]'!F49</f>
        <v>159</v>
      </c>
      <c r="G48" s="62">
        <f>'[3].CSV]EXPORT[12]'!G49</f>
        <v>0.102</v>
      </c>
      <c r="H48" s="30">
        <f>'[3].CSV]EXPORT[12]'!H49</f>
        <v>9833</v>
      </c>
      <c r="I48" s="30">
        <f>'[3].CSV]EXPORT[12]'!I49</f>
        <v>1519</v>
      </c>
      <c r="J48" s="62">
        <f>'[3].CSV]EXPORT[12]'!J49</f>
        <v>0.154</v>
      </c>
      <c r="K48" s="31">
        <f>'[1]Report'!C45</f>
        <v>14</v>
      </c>
      <c r="L48" s="90">
        <f t="shared" si="5"/>
        <v>3631</v>
      </c>
      <c r="M48" s="90">
        <f>'[2]07-31-06'!P59</f>
        <v>374</v>
      </c>
      <c r="N48" s="90">
        <f>'[2]07-31-06'!J59</f>
        <v>3257</v>
      </c>
      <c r="O48" s="30">
        <f>'[3].CSV]EXPORT[12]'!K49</f>
        <v>0</v>
      </c>
      <c r="P48" s="35">
        <v>23397</v>
      </c>
      <c r="Q48" s="30"/>
      <c r="R48" s="33"/>
      <c r="S48" s="34"/>
    </row>
    <row r="49" spans="1:19" ht="15.75" customHeight="1">
      <c r="A49" s="29" t="s">
        <v>63</v>
      </c>
      <c r="B49" s="30">
        <f>'[3].CSV]EXPORT[12]'!B50</f>
        <v>4840</v>
      </c>
      <c r="C49" s="30">
        <f>'[3].CSV]EXPORT[12]'!C50</f>
        <v>639</v>
      </c>
      <c r="D49" s="62">
        <f>'[3].CSV]EXPORT[12]'!D50</f>
        <v>0.132</v>
      </c>
      <c r="E49" s="30">
        <f>'[3].CSV]EXPORT[12]'!E50</f>
        <v>19053</v>
      </c>
      <c r="F49" s="30">
        <f>'[3].CSV]EXPORT[12]'!F50</f>
        <v>9388</v>
      </c>
      <c r="G49" s="62">
        <f>'[3].CSV]EXPORT[12]'!G50</f>
        <v>0.493</v>
      </c>
      <c r="H49" s="30">
        <f>'[3].CSV]EXPORT[12]'!H50</f>
        <v>27724</v>
      </c>
      <c r="I49" s="30">
        <f>'[3].CSV]EXPORT[12]'!I50</f>
        <v>10525</v>
      </c>
      <c r="J49" s="62">
        <f>'[3].CSV]EXPORT[12]'!J50</f>
        <v>0.38</v>
      </c>
      <c r="K49" s="31">
        <f>'[1]Report'!C46</f>
        <v>0</v>
      </c>
      <c r="L49" s="90">
        <f t="shared" si="5"/>
        <v>1502</v>
      </c>
      <c r="M49" s="90">
        <f>'[2]07-31-06'!P60</f>
        <v>571</v>
      </c>
      <c r="N49" s="90">
        <f>'[2]07-31-06'!J60</f>
        <v>931</v>
      </c>
      <c r="O49" s="30">
        <f>'[3].CSV]EXPORT[12]'!K50</f>
        <v>6550</v>
      </c>
      <c r="P49" s="32"/>
      <c r="Q49" s="30">
        <v>10</v>
      </c>
      <c r="R49" s="33"/>
      <c r="S49" s="34"/>
    </row>
    <row r="50" spans="1:19" ht="15.75" customHeight="1">
      <c r="A50" s="29" t="s">
        <v>64</v>
      </c>
      <c r="B50" s="30">
        <f>'[3].CSV]EXPORT[12]'!B51</f>
        <v>19089</v>
      </c>
      <c r="C50" s="30">
        <f>'[3].CSV]EXPORT[12]'!C51</f>
        <v>4216</v>
      </c>
      <c r="D50" s="62">
        <f>'[3].CSV]EXPORT[12]'!D51</f>
        <v>0.221</v>
      </c>
      <c r="E50" s="30">
        <f>'[3].CSV]EXPORT[12]'!E51</f>
        <v>2548</v>
      </c>
      <c r="F50" s="30">
        <f>'[3].CSV]EXPORT[12]'!F51</f>
        <v>109</v>
      </c>
      <c r="G50" s="62">
        <f>'[3].CSV]EXPORT[12]'!G51</f>
        <v>0.043</v>
      </c>
      <c r="H50" s="30">
        <f>'[3].CSV]EXPORT[12]'!H51</f>
        <v>23415</v>
      </c>
      <c r="I50" s="30">
        <f>'[3].CSV]EXPORT[12]'!I51</f>
        <v>4538</v>
      </c>
      <c r="J50" s="62">
        <f>'[3].CSV]EXPORT[12]'!J51</f>
        <v>0.194</v>
      </c>
      <c r="K50" s="31">
        <f>'[1]Report'!C47</f>
        <v>42</v>
      </c>
      <c r="L50" s="90">
        <f t="shared" si="5"/>
        <v>9562</v>
      </c>
      <c r="M50" s="90">
        <f>'[2]07-31-06'!P63</f>
        <v>1891</v>
      </c>
      <c r="N50" s="90">
        <f>'[2]07-31-06'!J63</f>
        <v>7671</v>
      </c>
      <c r="O50" s="30">
        <f>'[3].CSV]EXPORT[12]'!K51</f>
        <v>2</v>
      </c>
      <c r="P50" s="35"/>
      <c r="Q50" s="30"/>
      <c r="R50" s="33"/>
      <c r="S50" s="34"/>
    </row>
    <row r="51" spans="1:19" ht="15.75" customHeight="1">
      <c r="A51" s="36" t="s">
        <v>65</v>
      </c>
      <c r="B51" s="37">
        <f>'[3].CSV]EXPORT[12]'!B52</f>
        <v>3605</v>
      </c>
      <c r="C51" s="37">
        <f>'[3].CSV]EXPORT[12]'!C52</f>
        <v>1149</v>
      </c>
      <c r="D51" s="96">
        <f>'[3].CSV]EXPORT[12]'!D52</f>
        <v>0.319</v>
      </c>
      <c r="E51" s="37">
        <f>'[3].CSV]EXPORT[12]'!E52</f>
        <v>1328</v>
      </c>
      <c r="F51" s="37">
        <f>'[3].CSV]EXPORT[12]'!F52</f>
        <v>235</v>
      </c>
      <c r="G51" s="96">
        <f>'[3].CSV]EXPORT[12]'!G52</f>
        <v>0.177</v>
      </c>
      <c r="H51" s="37">
        <f>'[3].CSV]EXPORT[12]'!H52</f>
        <v>5171</v>
      </c>
      <c r="I51" s="37">
        <f>'[3].CSV]EXPORT[12]'!I52</f>
        <v>1421</v>
      </c>
      <c r="J51" s="96">
        <f>'[3].CSV]EXPORT[12]'!J52</f>
        <v>0.275</v>
      </c>
      <c r="K51" s="38">
        <f>'[1]Report'!C48</f>
        <v>4</v>
      </c>
      <c r="L51" s="46">
        <f t="shared" si="5"/>
        <v>968</v>
      </c>
      <c r="M51" s="46">
        <f>'[2]07-31-06'!P64</f>
        <v>217</v>
      </c>
      <c r="N51" s="91">
        <f>'[2]07-31-06'!J64</f>
        <v>751</v>
      </c>
      <c r="O51" s="37">
        <f>'[3].CSV]EXPORT[12]'!K52</f>
        <v>0</v>
      </c>
      <c r="P51" s="46"/>
      <c r="Q51" s="37"/>
      <c r="R51" s="40"/>
      <c r="S51" s="41"/>
    </row>
    <row r="52" spans="1:19" ht="15.75" customHeight="1">
      <c r="A52" s="97" t="s">
        <v>66</v>
      </c>
      <c r="B52" s="30"/>
      <c r="C52" s="30"/>
      <c r="D52" s="62"/>
      <c r="E52" s="30"/>
      <c r="F52" s="30"/>
      <c r="G52" s="62"/>
      <c r="H52" s="30"/>
      <c r="I52" s="30"/>
      <c r="J52" s="62"/>
      <c r="K52" s="31"/>
      <c r="L52" s="20"/>
      <c r="M52" s="90"/>
      <c r="N52" s="90"/>
      <c r="O52" s="30"/>
      <c r="P52" s="35"/>
      <c r="Q52" s="47"/>
      <c r="R52" s="48"/>
      <c r="S52" s="34"/>
    </row>
    <row r="53" spans="1:19" ht="15.75" customHeight="1">
      <c r="A53" s="29" t="s">
        <v>67</v>
      </c>
      <c r="B53" s="30">
        <f>'[3].CSV]EXPORT[12]'!B54</f>
        <v>3849</v>
      </c>
      <c r="C53" s="30">
        <f>'[3].CSV]EXPORT[12]'!C54</f>
        <v>974</v>
      </c>
      <c r="D53" s="62">
        <f>'[3].CSV]EXPORT[12]'!D54</f>
        <v>0.253</v>
      </c>
      <c r="E53" s="30">
        <f>'[3].CSV]EXPORT[12]'!E54</f>
        <v>494</v>
      </c>
      <c r="F53" s="30">
        <f>'[3].CSV]EXPORT[12]'!F54</f>
        <v>18</v>
      </c>
      <c r="G53" s="62">
        <f>'[3].CSV]EXPORT[12]'!G54</f>
        <v>0.036</v>
      </c>
      <c r="H53" s="30">
        <f>'[3].CSV]EXPORT[12]'!H54</f>
        <v>4679</v>
      </c>
      <c r="I53" s="30">
        <f>'[3].CSV]EXPORT[12]'!I54</f>
        <v>1064</v>
      </c>
      <c r="J53" s="62">
        <f>'[3].CSV]EXPORT[12]'!J54</f>
        <v>0.227</v>
      </c>
      <c r="K53" s="31">
        <f>'[1]Report'!C50</f>
        <v>0</v>
      </c>
      <c r="L53" s="90">
        <f>SUM(M53:N53)</f>
        <v>1429</v>
      </c>
      <c r="M53" s="90">
        <f>'[2]07-31-06'!P66</f>
        <v>233</v>
      </c>
      <c r="N53" s="90">
        <f>'[2]07-31-06'!J66</f>
        <v>1196</v>
      </c>
      <c r="O53" s="30">
        <f>'[3].CSV]EXPORT[12]'!K54</f>
        <v>1</v>
      </c>
      <c r="P53" s="32"/>
      <c r="Q53" s="47"/>
      <c r="R53" s="48"/>
      <c r="S53" s="34"/>
    </row>
    <row r="54" spans="1:19" ht="15.75" customHeight="1">
      <c r="A54" s="29" t="s">
        <v>68</v>
      </c>
      <c r="B54" s="30">
        <f>'[3].CSV]EXPORT[12]'!B55</f>
        <v>1378</v>
      </c>
      <c r="C54" s="30">
        <f>'[3].CSV]EXPORT[12]'!C55</f>
        <v>420</v>
      </c>
      <c r="D54" s="62">
        <f>'[3].CSV]EXPORT[12]'!D55</f>
        <v>0.305</v>
      </c>
      <c r="E54" s="30">
        <f>'[3].CSV]EXPORT[12]'!E55</f>
        <v>366</v>
      </c>
      <c r="F54" s="30">
        <f>'[3].CSV]EXPORT[12]'!F55</f>
        <v>11</v>
      </c>
      <c r="G54" s="62">
        <f>'[3].CSV]EXPORT[12]'!G55</f>
        <v>0.03</v>
      </c>
      <c r="H54" s="30">
        <f>'[3].CSV]EXPORT[12]'!H55</f>
        <v>1848</v>
      </c>
      <c r="I54" s="30">
        <f>'[3].CSV]EXPORT[12]'!I55</f>
        <v>437</v>
      </c>
      <c r="J54" s="62">
        <f>'[3].CSV]EXPORT[12]'!J55</f>
        <v>0.236</v>
      </c>
      <c r="K54" s="31">
        <f>'[1]Report'!C51</f>
        <v>5</v>
      </c>
      <c r="L54" s="90">
        <f>SUM(M54:N54)</f>
        <v>381</v>
      </c>
      <c r="M54" s="90">
        <f>'[2]07-31-06'!P67</f>
        <v>38</v>
      </c>
      <c r="N54" s="90">
        <f>'[2]07-31-06'!J67</f>
        <v>343</v>
      </c>
      <c r="O54" s="30">
        <f>'[3].CSV]EXPORT[12]'!K55</f>
        <v>0</v>
      </c>
      <c r="P54" s="32"/>
      <c r="Q54" s="47"/>
      <c r="R54" s="48"/>
      <c r="S54" s="34"/>
    </row>
    <row r="55" spans="1:19" ht="15.75" customHeight="1">
      <c r="A55" s="29" t="s">
        <v>69</v>
      </c>
      <c r="B55" s="30">
        <f>'[3].CSV]EXPORT[12]'!B56</f>
        <v>1733</v>
      </c>
      <c r="C55" s="30">
        <f>'[3].CSV]EXPORT[12]'!C56</f>
        <v>204</v>
      </c>
      <c r="D55" s="62">
        <f>'[3].CSV]EXPORT[12]'!D56</f>
        <v>0.118</v>
      </c>
      <c r="E55" s="30">
        <f>'[3].CSV]EXPORT[12]'!E56</f>
        <v>251</v>
      </c>
      <c r="F55" s="30">
        <f>'[3].CSV]EXPORT[12]'!F56</f>
        <v>13</v>
      </c>
      <c r="G55" s="62">
        <f>'[3].CSV]EXPORT[12]'!G56</f>
        <v>0.052</v>
      </c>
      <c r="H55" s="30">
        <f>'[3].CSV]EXPORT[12]'!H56</f>
        <v>2217</v>
      </c>
      <c r="I55" s="30">
        <f>'[3].CSV]EXPORT[12]'!I56</f>
        <v>237</v>
      </c>
      <c r="J55" s="62">
        <f>'[3].CSV]EXPORT[12]'!J56</f>
        <v>0.107</v>
      </c>
      <c r="K55" s="31">
        <f>'[1]Report'!C52</f>
        <v>0</v>
      </c>
      <c r="L55" s="90">
        <f>SUM(M55:N55)</f>
        <v>531</v>
      </c>
      <c r="M55" s="90">
        <f>'[2]07-31-06'!P68</f>
        <v>176</v>
      </c>
      <c r="N55" s="90">
        <f>'[2]07-31-06'!J68</f>
        <v>355</v>
      </c>
      <c r="O55" s="30">
        <f>'[3].CSV]EXPORT[12]'!K56</f>
        <v>0</v>
      </c>
      <c r="P55" s="32"/>
      <c r="Q55" s="47"/>
      <c r="R55" s="48"/>
      <c r="S55" s="34"/>
    </row>
    <row r="56" spans="1:19" ht="15.75" customHeight="1">
      <c r="A56" s="29" t="s">
        <v>70</v>
      </c>
      <c r="B56" s="30">
        <f>'[3].CSV]EXPORT[12]'!B57</f>
        <v>7961</v>
      </c>
      <c r="C56" s="30">
        <f>'[3].CSV]EXPORT[12]'!C57</f>
        <v>2229</v>
      </c>
      <c r="D56" s="62">
        <f>'[3].CSV]EXPORT[12]'!D57</f>
        <v>0.28</v>
      </c>
      <c r="E56" s="30">
        <f>'[3].CSV]EXPORT[12]'!E57</f>
        <v>1829</v>
      </c>
      <c r="F56" s="30">
        <f>'[3].CSV]EXPORT[12]'!F57</f>
        <v>26</v>
      </c>
      <c r="G56" s="62">
        <f>'[3].CSV]EXPORT[12]'!G57</f>
        <v>0.014</v>
      </c>
      <c r="H56" s="30">
        <f>'[3].CSV]EXPORT[12]'!H57</f>
        <v>10371</v>
      </c>
      <c r="I56" s="30">
        <f>'[3].CSV]EXPORT[12]'!I57</f>
        <v>2325</v>
      </c>
      <c r="J56" s="62">
        <f>'[3].CSV]EXPORT[12]'!J57</f>
        <v>0.224</v>
      </c>
      <c r="K56" s="31">
        <f>'[1]Report'!C53</f>
        <v>5</v>
      </c>
      <c r="L56" s="90">
        <f>SUM(M56:N56)</f>
        <v>2607</v>
      </c>
      <c r="M56" s="90">
        <f>'[2]07-31-06'!P69</f>
        <v>299</v>
      </c>
      <c r="N56" s="90">
        <f>'[2]07-31-06'!J69</f>
        <v>2308</v>
      </c>
      <c r="O56" s="30">
        <f>'[3].CSV]EXPORT[12]'!K57</f>
        <v>2</v>
      </c>
      <c r="P56" s="32"/>
      <c r="Q56" s="47">
        <v>0</v>
      </c>
      <c r="R56" s="48"/>
      <c r="S56" s="34"/>
    </row>
    <row r="57" spans="1:19" ht="15.75" customHeight="1">
      <c r="A57" s="29" t="s">
        <v>71</v>
      </c>
      <c r="B57" s="30">
        <f>'[3].CSV]EXPORT[12]'!B58</f>
        <v>2240</v>
      </c>
      <c r="C57" s="30">
        <f>'[3].CSV]EXPORT[12]'!C58</f>
        <v>527</v>
      </c>
      <c r="D57" s="62">
        <f>'[3].CSV]EXPORT[12]'!D58</f>
        <v>0.235</v>
      </c>
      <c r="E57" s="30">
        <f>'[3].CSV]EXPORT[12]'!E58</f>
        <v>208</v>
      </c>
      <c r="F57" s="30">
        <f>'[3].CSV]EXPORT[12]'!F58</f>
        <v>4</v>
      </c>
      <c r="G57" s="62">
        <f>'[3].CSV]EXPORT[12]'!G58</f>
        <v>0.019</v>
      </c>
      <c r="H57" s="30">
        <f>'[3].CSV]EXPORT[12]'!H58</f>
        <v>2602</v>
      </c>
      <c r="I57" s="30">
        <f>'[3].CSV]EXPORT[12]'!I58</f>
        <v>536</v>
      </c>
      <c r="J57" s="62">
        <f>'[3].CSV]EXPORT[12]'!J58</f>
        <v>0.206</v>
      </c>
      <c r="K57" s="31">
        <f>'[1]Report'!C54</f>
        <v>1</v>
      </c>
      <c r="L57" s="90">
        <f>SUM(M57:N57)</f>
        <v>470</v>
      </c>
      <c r="M57" s="90">
        <f>'[2]07-31-06'!P72</f>
        <v>95</v>
      </c>
      <c r="N57" s="90">
        <f>'[2]07-31-06'!J72</f>
        <v>375</v>
      </c>
      <c r="O57" s="30">
        <f>'[3].CSV]EXPORT[12]'!K58</f>
        <v>1</v>
      </c>
      <c r="P57" s="32"/>
      <c r="Q57" s="47"/>
      <c r="R57" s="48"/>
      <c r="S57" s="34"/>
    </row>
    <row r="58" spans="1:19" ht="15.75" customHeight="1">
      <c r="A58" s="29" t="s">
        <v>72</v>
      </c>
      <c r="B58" s="30">
        <f>'[3].CSV]EXPORT[12]'!B59</f>
        <v>2815</v>
      </c>
      <c r="C58" s="30">
        <f>'[3].CSV]EXPORT[12]'!C59</f>
        <v>568</v>
      </c>
      <c r="D58" s="62">
        <f>'[3].CSV]EXPORT[12]'!D59</f>
        <v>0.202</v>
      </c>
      <c r="E58" s="30">
        <f>'[3].CSV]EXPORT[12]'!E59</f>
        <v>611</v>
      </c>
      <c r="F58" s="30">
        <f>'[3].CSV]EXPORT[12]'!F59</f>
        <v>97</v>
      </c>
      <c r="G58" s="62">
        <f>'[3].CSV]EXPORT[12]'!G59</f>
        <v>0.159</v>
      </c>
      <c r="H58" s="30">
        <f>'[3].CSV]EXPORT[12]'!H59</f>
        <v>3711</v>
      </c>
      <c r="I58" s="30">
        <f>'[3].CSV]EXPORT[12]'!I59</f>
        <v>676</v>
      </c>
      <c r="J58" s="62">
        <f>'[3].CSV]EXPORT[12]'!J59</f>
        <v>0.182</v>
      </c>
      <c r="K58" s="31">
        <f>'[1]Report'!C55</f>
        <v>2</v>
      </c>
      <c r="L58" s="90">
        <f aca="true" t="shared" si="6" ref="L58:L67">SUM(M58:N58)</f>
        <v>1004</v>
      </c>
      <c r="M58" s="90">
        <f>'[2]07-31-06'!P73</f>
        <v>160</v>
      </c>
      <c r="N58" s="90">
        <f>'[2]07-31-06'!J73</f>
        <v>844</v>
      </c>
      <c r="O58" s="30">
        <f>'[3].CSV]EXPORT[12]'!K59</f>
        <v>1</v>
      </c>
      <c r="P58" s="32"/>
      <c r="Q58" s="47"/>
      <c r="R58" s="48"/>
      <c r="S58" s="34"/>
    </row>
    <row r="59" spans="1:19" ht="15.75" customHeight="1">
      <c r="A59" s="29" t="s">
        <v>73</v>
      </c>
      <c r="B59" s="30">
        <f>'[3].CSV]EXPORT[12]'!B60</f>
        <v>9467</v>
      </c>
      <c r="C59" s="30">
        <f>'[3].CSV]EXPORT[12]'!C60</f>
        <v>2960</v>
      </c>
      <c r="D59" s="62">
        <f>'[3].CSV]EXPORT[12]'!D60</f>
        <v>0.313</v>
      </c>
      <c r="E59" s="30">
        <f>'[3].CSV]EXPORT[12]'!E60</f>
        <v>2816</v>
      </c>
      <c r="F59" s="30">
        <f>'[3].CSV]EXPORT[12]'!F60</f>
        <v>894</v>
      </c>
      <c r="G59" s="62">
        <f>'[3].CSV]EXPORT[12]'!G60</f>
        <v>0.317</v>
      </c>
      <c r="H59" s="30">
        <f>'[3].CSV]EXPORT[12]'!H60</f>
        <v>12772</v>
      </c>
      <c r="I59" s="30">
        <f>'[3].CSV]EXPORT[12]'!I60</f>
        <v>3979</v>
      </c>
      <c r="J59" s="62">
        <f>'[3].CSV]EXPORT[12]'!J60</f>
        <v>0.312</v>
      </c>
      <c r="K59" s="31">
        <f>'[1]Report'!C56</f>
        <v>1</v>
      </c>
      <c r="L59" s="90">
        <f t="shared" si="6"/>
        <v>4332</v>
      </c>
      <c r="M59" s="90">
        <f>'[2]07-31-06'!P74</f>
        <v>358</v>
      </c>
      <c r="N59" s="90">
        <f>'[2]07-31-06'!J74</f>
        <v>3974</v>
      </c>
      <c r="O59" s="30">
        <f>'[3].CSV]EXPORT[12]'!K60</f>
        <v>0</v>
      </c>
      <c r="P59" s="32"/>
      <c r="Q59" s="47"/>
      <c r="R59" s="48"/>
      <c r="S59" s="100"/>
    </row>
    <row r="60" spans="1:19" ht="15.75" customHeight="1">
      <c r="A60" s="50" t="s">
        <v>74</v>
      </c>
      <c r="B60" s="30">
        <f>'[3].CSV]EXPORT[12]'!B61</f>
        <v>1764</v>
      </c>
      <c r="C60" s="30">
        <f>'[3].CSV]EXPORT[12]'!C61</f>
        <v>128</v>
      </c>
      <c r="D60" s="62">
        <f>'[3].CSV]EXPORT[12]'!D61</f>
        <v>0.073</v>
      </c>
      <c r="E60" s="30">
        <f>'[3].CSV]EXPORT[12]'!E61</f>
        <v>857</v>
      </c>
      <c r="F60" s="30">
        <f>'[3].CSV]EXPORT[12]'!F61</f>
        <v>78</v>
      </c>
      <c r="G60" s="62">
        <f>'[3].CSV]EXPORT[12]'!G61</f>
        <v>0.091</v>
      </c>
      <c r="H60" s="30">
        <f>'[3].CSV]EXPORT[12]'!H61</f>
        <v>2832</v>
      </c>
      <c r="I60" s="30">
        <f>'[3].CSV]EXPORT[12]'!I61</f>
        <v>268</v>
      </c>
      <c r="J60" s="62">
        <f>'[3].CSV]EXPORT[12]'!J61</f>
        <v>0.095</v>
      </c>
      <c r="K60" s="31">
        <f>'[1]Report'!C57</f>
        <v>0</v>
      </c>
      <c r="L60" s="90">
        <f t="shared" si="6"/>
        <v>1451</v>
      </c>
      <c r="M60" s="90">
        <f>'[2]07-31-06'!P75</f>
        <v>344</v>
      </c>
      <c r="N60" s="90">
        <f>'[2]07-31-06'!J75</f>
        <v>1107</v>
      </c>
      <c r="O60" s="30">
        <f>'[3].CSV]EXPORT[12]'!K61</f>
        <v>0</v>
      </c>
      <c r="P60" s="32"/>
      <c r="Q60" s="30"/>
      <c r="R60" s="33"/>
      <c r="S60" s="34"/>
    </row>
    <row r="61" spans="1:19" ht="15.75" customHeight="1">
      <c r="A61" s="29" t="s">
        <v>75</v>
      </c>
      <c r="B61" s="30">
        <f>'[3].CSV]EXPORT[12]'!B62</f>
        <v>12746</v>
      </c>
      <c r="C61" s="30">
        <f>'[3].CSV]EXPORT[12]'!C62</f>
        <v>3467</v>
      </c>
      <c r="D61" s="62">
        <f>'[3].CSV]EXPORT[12]'!D62</f>
        <v>0.272</v>
      </c>
      <c r="E61" s="30">
        <f>'[3].CSV]EXPORT[12]'!E62</f>
        <v>3108</v>
      </c>
      <c r="F61" s="30">
        <f>'[3].CSV]EXPORT[12]'!F62</f>
        <v>481</v>
      </c>
      <c r="G61" s="62">
        <f>'[3].CSV]EXPORT[12]'!G62</f>
        <v>0.155</v>
      </c>
      <c r="H61" s="30">
        <f>'[3].CSV]EXPORT[12]'!H62</f>
        <v>16688</v>
      </c>
      <c r="I61" s="30">
        <f>'[3].CSV]EXPORT[12]'!I62</f>
        <v>4128</v>
      </c>
      <c r="J61" s="62">
        <f>'[3].CSV]EXPORT[12]'!J62</f>
        <v>0.247</v>
      </c>
      <c r="K61" s="31">
        <f>'[1]Report'!C58</f>
        <v>0</v>
      </c>
      <c r="L61" s="90">
        <f t="shared" si="6"/>
        <v>4107</v>
      </c>
      <c r="M61" s="90">
        <f>'[2]07-31-06'!P76</f>
        <v>623</v>
      </c>
      <c r="N61" s="90">
        <f>'[2]07-31-06'!J76</f>
        <v>3484</v>
      </c>
      <c r="O61" s="30">
        <f>'[3].CSV]EXPORT[12]'!K62</f>
        <v>5</v>
      </c>
      <c r="P61" s="32"/>
      <c r="Q61" s="47"/>
      <c r="R61" s="48"/>
      <c r="S61" s="34"/>
    </row>
    <row r="62" spans="1:19" ht="15.75" customHeight="1">
      <c r="A62" s="29" t="s">
        <v>76</v>
      </c>
      <c r="B62" s="30">
        <f>'[3].CSV]EXPORT[12]'!B63</f>
        <v>7448</v>
      </c>
      <c r="C62" s="30">
        <f>'[3].CSV]EXPORT[12]'!C63</f>
        <v>1533</v>
      </c>
      <c r="D62" s="62">
        <f>'[3].CSV]EXPORT[12]'!D63</f>
        <v>0.206</v>
      </c>
      <c r="E62" s="30">
        <f>'[3].CSV]EXPORT[12]'!E63</f>
        <v>2439</v>
      </c>
      <c r="F62" s="30">
        <f>'[3].CSV]EXPORT[12]'!F63</f>
        <v>105</v>
      </c>
      <c r="G62" s="62">
        <f>'[3].CSV]EXPORT[12]'!G63</f>
        <v>0.043</v>
      </c>
      <c r="H62" s="30">
        <f>'[3].CSV]EXPORT[12]'!H63</f>
        <v>10676</v>
      </c>
      <c r="I62" s="30">
        <f>'[3].CSV]EXPORT[12]'!I63</f>
        <v>1748</v>
      </c>
      <c r="J62" s="62">
        <f>'[3].CSV]EXPORT[12]'!J63</f>
        <v>0.164</v>
      </c>
      <c r="K62" s="31">
        <f>'[1]Report'!C59</f>
        <v>4</v>
      </c>
      <c r="L62" s="90">
        <f t="shared" si="6"/>
        <v>2438</v>
      </c>
      <c r="M62" s="90">
        <f>'[2]07-31-06'!P77</f>
        <v>265</v>
      </c>
      <c r="N62" s="90">
        <f>'[2]07-31-06'!J77</f>
        <v>2173</v>
      </c>
      <c r="O62" s="30">
        <f>'[3].CSV]EXPORT[12]'!K63</f>
        <v>1</v>
      </c>
      <c r="P62" s="32"/>
      <c r="Q62" s="47">
        <v>6</v>
      </c>
      <c r="R62" s="48"/>
      <c r="S62" s="34"/>
    </row>
    <row r="63" spans="1:19" ht="15.75" customHeight="1">
      <c r="A63" s="29" t="s">
        <v>77</v>
      </c>
      <c r="B63" s="30">
        <f>'[3].CSV]EXPORT[12]'!B64</f>
        <v>6350</v>
      </c>
      <c r="C63" s="30">
        <f>'[3].CSV]EXPORT[12]'!C64</f>
        <v>1351</v>
      </c>
      <c r="D63" s="62">
        <f>'[3].CSV]EXPORT[12]'!D64</f>
        <v>0.213</v>
      </c>
      <c r="E63" s="30">
        <f>'[3].CSV]EXPORT[12]'!E64</f>
        <v>1873</v>
      </c>
      <c r="F63" s="30">
        <f>'[3].CSV]EXPORT[12]'!F64</f>
        <v>349</v>
      </c>
      <c r="G63" s="62">
        <f>'[3].CSV]EXPORT[12]'!G64</f>
        <v>0.186</v>
      </c>
      <c r="H63" s="30">
        <f>'[3].CSV]EXPORT[12]'!H64</f>
        <v>8655</v>
      </c>
      <c r="I63" s="30">
        <f>'[3].CSV]EXPORT[12]'!I64</f>
        <v>1773</v>
      </c>
      <c r="J63" s="62">
        <f>'[3].CSV]EXPORT[12]'!J64</f>
        <v>0.205</v>
      </c>
      <c r="K63" s="31">
        <f>'[1]Report'!C60</f>
        <v>0</v>
      </c>
      <c r="L63" s="90">
        <f t="shared" si="6"/>
        <v>3741</v>
      </c>
      <c r="M63" s="90">
        <f>'[2]07-31-06'!P78</f>
        <v>307</v>
      </c>
      <c r="N63" s="90">
        <f>'[2]07-31-06'!J78</f>
        <v>3434</v>
      </c>
      <c r="O63" s="30">
        <f>'[3].CSV]EXPORT[12]'!K64</f>
        <v>0</v>
      </c>
      <c r="P63" s="32"/>
      <c r="Q63" s="47"/>
      <c r="R63" s="48"/>
      <c r="S63" s="34"/>
    </row>
    <row r="64" spans="1:19" ht="15.75" customHeight="1">
      <c r="A64" s="29" t="s">
        <v>78</v>
      </c>
      <c r="B64" s="30">
        <f>'[3].CSV]EXPORT[12]'!B65</f>
        <v>3934</v>
      </c>
      <c r="C64" s="30">
        <f>'[3].CSV]EXPORT[12]'!C65</f>
        <v>1127</v>
      </c>
      <c r="D64" s="62">
        <f>'[3].CSV]EXPORT[12]'!D65</f>
        <v>0.286</v>
      </c>
      <c r="E64" s="30">
        <f>'[3].CSV]EXPORT[12]'!E65</f>
        <v>575</v>
      </c>
      <c r="F64" s="30">
        <f>'[3].CSV]EXPORT[12]'!F65</f>
        <v>37</v>
      </c>
      <c r="G64" s="62">
        <f>'[3].CSV]EXPORT[12]'!G65</f>
        <v>0.064</v>
      </c>
      <c r="H64" s="30">
        <f>'[3].CSV]EXPORT[12]'!H65</f>
        <v>4814</v>
      </c>
      <c r="I64" s="30">
        <f>'[3].CSV]EXPORT[12]'!I65</f>
        <v>1191</v>
      </c>
      <c r="J64" s="62">
        <f>'[3].CSV]EXPORT[12]'!J65</f>
        <v>0.247</v>
      </c>
      <c r="K64" s="31">
        <f>'[1]Report'!C61</f>
        <v>1</v>
      </c>
      <c r="L64" s="90">
        <f t="shared" si="6"/>
        <v>924</v>
      </c>
      <c r="M64" s="90">
        <f>'[2]07-31-06'!P79</f>
        <v>175</v>
      </c>
      <c r="N64" s="90">
        <f>'[2]07-31-06'!J79</f>
        <v>749</v>
      </c>
      <c r="O64" s="30">
        <f>'[3].CSV]EXPORT[12]'!K65</f>
        <v>1</v>
      </c>
      <c r="P64" s="32"/>
      <c r="Q64" s="47"/>
      <c r="R64" s="48"/>
      <c r="S64" s="34"/>
    </row>
    <row r="65" spans="1:19" ht="15.75" customHeight="1">
      <c r="A65" s="29" t="s">
        <v>79</v>
      </c>
      <c r="B65" s="30">
        <f>'[3].CSV]EXPORT[12]'!B66</f>
        <v>2955</v>
      </c>
      <c r="C65" s="30">
        <f>'[3].CSV]EXPORT[12]'!C66</f>
        <v>395</v>
      </c>
      <c r="D65" s="62">
        <f>'[3].CSV]EXPORT[12]'!D66</f>
        <v>0.134</v>
      </c>
      <c r="E65" s="30">
        <f>'[3].CSV]EXPORT[12]'!E66</f>
        <v>559</v>
      </c>
      <c r="F65" s="30">
        <f>'[3].CSV]EXPORT[12]'!F66</f>
        <v>42</v>
      </c>
      <c r="G65" s="62">
        <f>'[3].CSV]EXPORT[12]'!G66</f>
        <v>0.075</v>
      </c>
      <c r="H65" s="30">
        <f>'[3].CSV]EXPORT[12]'!H66</f>
        <v>3790</v>
      </c>
      <c r="I65" s="30">
        <f>'[3].CSV]EXPORT[12]'!I66</f>
        <v>479</v>
      </c>
      <c r="J65" s="62">
        <f>'[3].CSV]EXPORT[12]'!J66</f>
        <v>0.126</v>
      </c>
      <c r="K65" s="35">
        <f>'[1]Report'!C62</f>
        <v>914</v>
      </c>
      <c r="L65" s="90">
        <f t="shared" si="6"/>
        <v>389</v>
      </c>
      <c r="M65" s="90">
        <f>'[2]07-31-06'!P80</f>
        <v>148</v>
      </c>
      <c r="N65" s="90">
        <f>'[2]07-31-06'!J80</f>
        <v>241</v>
      </c>
      <c r="O65" s="30">
        <f>'[3].CSV]EXPORT[12]'!K66</f>
        <v>0</v>
      </c>
      <c r="P65" s="32"/>
      <c r="Q65" s="47"/>
      <c r="R65" s="48"/>
      <c r="S65" s="34"/>
    </row>
    <row r="66" spans="1:19" ht="15.75" customHeight="1">
      <c r="A66" s="29" t="s">
        <v>80</v>
      </c>
      <c r="B66" s="30">
        <f>'[3].CSV]EXPORT[12]'!B67</f>
        <v>7483</v>
      </c>
      <c r="C66" s="30">
        <f>'[3].CSV]EXPORT[12]'!C67</f>
        <v>1342</v>
      </c>
      <c r="D66" s="62">
        <f>'[3].CSV]EXPORT[12]'!D67</f>
        <v>0.179</v>
      </c>
      <c r="E66" s="30">
        <f>'[3].CSV]EXPORT[12]'!E67</f>
        <v>1824</v>
      </c>
      <c r="F66" s="30">
        <f>'[3].CSV]EXPORT[12]'!F67</f>
        <v>51</v>
      </c>
      <c r="G66" s="62">
        <f>'[3].CSV]EXPORT[12]'!G67</f>
        <v>0.028</v>
      </c>
      <c r="H66" s="30">
        <f>'[3].CSV]EXPORT[12]'!H67</f>
        <v>10086</v>
      </c>
      <c r="I66" s="30">
        <f>'[3].CSV]EXPORT[12]'!I67</f>
        <v>1455</v>
      </c>
      <c r="J66" s="62">
        <f>'[3].CSV]EXPORT[12]'!J67</f>
        <v>0.144</v>
      </c>
      <c r="K66" s="35">
        <f>'[1]Report'!C63</f>
        <v>63</v>
      </c>
      <c r="L66" s="90">
        <f t="shared" si="6"/>
        <v>2467</v>
      </c>
      <c r="M66" s="30">
        <f>'[2]07-31-06'!P81</f>
        <v>325</v>
      </c>
      <c r="N66" s="35">
        <f>'[2]07-31-06'!J81</f>
        <v>2142</v>
      </c>
      <c r="O66" s="30">
        <f>'[3].CSV]EXPORT[12]'!K67</f>
        <v>0</v>
      </c>
      <c r="P66" s="32"/>
      <c r="Q66" s="47"/>
      <c r="R66" s="48"/>
      <c r="S66" s="34"/>
    </row>
    <row r="67" spans="1:19" ht="15.75" customHeight="1">
      <c r="A67" s="36" t="s">
        <v>81</v>
      </c>
      <c r="B67" s="37">
        <f>'[3].CSV]EXPORT[12]'!B68</f>
        <v>9552</v>
      </c>
      <c r="C67" s="37">
        <f>'[3].CSV]EXPORT[12]'!C68</f>
        <v>1695</v>
      </c>
      <c r="D67" s="96">
        <f>'[3].CSV]EXPORT[12]'!D68</f>
        <v>0.177</v>
      </c>
      <c r="E67" s="37">
        <f>'[3].CSV]EXPORT[12]'!E68</f>
        <v>2659</v>
      </c>
      <c r="F67" s="37">
        <f>'[3].CSV]EXPORT[12]'!F68</f>
        <v>288</v>
      </c>
      <c r="G67" s="96">
        <f>'[3].CSV]EXPORT[12]'!G68</f>
        <v>0.108</v>
      </c>
      <c r="H67" s="37">
        <f>'[3].CSV]EXPORT[12]'!H68</f>
        <v>14278</v>
      </c>
      <c r="I67" s="37">
        <f>'[3].CSV]EXPORT[12]'!I68</f>
        <v>2134</v>
      </c>
      <c r="J67" s="96">
        <f>'[3].CSV]EXPORT[12]'!J68</f>
        <v>0.149</v>
      </c>
      <c r="K67" s="46">
        <f>'[1]Report'!C64</f>
        <v>9</v>
      </c>
      <c r="L67" s="46">
        <f t="shared" si="6"/>
        <v>3887</v>
      </c>
      <c r="M67" s="46">
        <f>'[2]07-31-06'!P82</f>
        <v>516</v>
      </c>
      <c r="N67" s="46">
        <f>'[2]07-31-06'!J82</f>
        <v>3371</v>
      </c>
      <c r="O67" s="46">
        <f>'[3].CSV]EXPORT[12]'!K68</f>
        <v>0</v>
      </c>
      <c r="P67" s="39"/>
      <c r="Q67" s="37"/>
      <c r="R67" s="40"/>
      <c r="S67" s="41"/>
    </row>
    <row r="68" spans="1:19" ht="12" customHeight="1">
      <c r="A68" s="49"/>
      <c r="B68" s="30"/>
      <c r="C68" s="30"/>
      <c r="D68" s="62"/>
      <c r="E68" s="30"/>
      <c r="F68" s="30"/>
      <c r="G68" s="62"/>
      <c r="H68" s="30"/>
      <c r="I68" s="30"/>
      <c r="J68" s="62"/>
      <c r="K68" s="49"/>
      <c r="L68" s="51"/>
      <c r="M68" s="92"/>
      <c r="N68" s="77"/>
      <c r="O68" s="30"/>
      <c r="P68" s="51"/>
      <c r="R68" s="48"/>
      <c r="S68" s="82"/>
    </row>
    <row r="69" spans="1:19" ht="12" customHeight="1">
      <c r="A69" s="76" t="s">
        <v>82</v>
      </c>
      <c r="B69" s="77">
        <f>'[3].CSV]EXPORT[12]'!B70</f>
        <v>39</v>
      </c>
      <c r="C69" s="77">
        <f>'[3].CSV]EXPORT[12]'!C70</f>
        <v>19</v>
      </c>
      <c r="D69" s="98">
        <f>'[3].CSV]EXPORT[12]'!D70</f>
        <v>0.487</v>
      </c>
      <c r="E69" s="77">
        <f>'[3].CSV]EXPORT[12]'!E70</f>
        <v>17</v>
      </c>
      <c r="F69" s="77">
        <f>'[3].CSV]EXPORT[12]'!F70</f>
        <v>16</v>
      </c>
      <c r="G69" s="98">
        <f>'[3].CSV]EXPORT[12]'!G70</f>
        <v>0.941</v>
      </c>
      <c r="H69" s="77">
        <f>'[3].CSV]EXPORT[12]'!H70</f>
        <v>203</v>
      </c>
      <c r="I69" s="77">
        <f>'[3].CSV]EXPORT[12]'!I70</f>
        <v>63</v>
      </c>
      <c r="J69" s="98">
        <f>'[3].CSV]EXPORT[12]'!J70</f>
        <v>0.31</v>
      </c>
      <c r="K69" s="78"/>
      <c r="L69" s="93">
        <f>N69</f>
        <v>15559</v>
      </c>
      <c r="M69" s="94"/>
      <c r="N69" s="93">
        <f>'[2]07-31-06'!M84</f>
        <v>15559</v>
      </c>
      <c r="O69" s="93">
        <f>'[3].CSV]EXPORT[12]'!K70</f>
        <v>1</v>
      </c>
      <c r="P69" s="79"/>
      <c r="Q69" s="80"/>
      <c r="R69" s="54"/>
      <c r="S69" s="81"/>
    </row>
    <row r="70" spans="1:14" ht="15.75" customHeight="1">
      <c r="A70" s="10" t="s">
        <v>83</v>
      </c>
      <c r="D70" s="73"/>
      <c r="E70" s="58"/>
      <c r="G70" s="73"/>
      <c r="H70" s="58"/>
      <c r="I70" s="58"/>
      <c r="J70" s="73"/>
      <c r="K70" s="74"/>
      <c r="L70" s="57"/>
      <c r="M70" s="57"/>
      <c r="N70" s="57"/>
    </row>
    <row r="71" spans="1:14" ht="11.25" customHeight="1">
      <c r="A71" s="10" t="s">
        <v>84</v>
      </c>
      <c r="C71" s="58"/>
      <c r="D71" s="73"/>
      <c r="E71" s="58"/>
      <c r="F71" s="58"/>
      <c r="G71" s="73"/>
      <c r="H71" s="58"/>
      <c r="I71" s="58"/>
      <c r="J71" s="73"/>
      <c r="K71" s="74"/>
      <c r="L71" s="57"/>
      <c r="M71" s="57"/>
      <c r="N71" s="57"/>
    </row>
    <row r="72" spans="3:14" ht="12" customHeight="1">
      <c r="C72" s="58"/>
      <c r="D72" s="73"/>
      <c r="E72" s="58"/>
      <c r="F72" s="58"/>
      <c r="G72" s="73"/>
      <c r="H72" s="58"/>
      <c r="I72" s="58"/>
      <c r="J72" s="73"/>
      <c r="K72" s="74"/>
      <c r="L72" s="57"/>
      <c r="M72" s="57"/>
      <c r="N72" s="57"/>
    </row>
    <row r="73" spans="3:14" ht="12" customHeight="1">
      <c r="C73" s="58"/>
      <c r="D73" s="73"/>
      <c r="E73" s="58"/>
      <c r="F73" s="58"/>
      <c r="G73" s="73"/>
      <c r="H73" s="58"/>
      <c r="I73" s="58"/>
      <c r="J73" s="73"/>
      <c r="K73" s="74"/>
      <c r="L73" s="57"/>
      <c r="M73" s="57"/>
      <c r="N73" s="57"/>
    </row>
    <row r="74" spans="3:14" ht="12" customHeight="1">
      <c r="C74" s="58"/>
      <c r="D74" s="73"/>
      <c r="E74" s="58"/>
      <c r="F74" s="58"/>
      <c r="G74" s="73"/>
      <c r="H74" s="58"/>
      <c r="I74" s="58"/>
      <c r="J74" s="73"/>
      <c r="K74" s="74"/>
      <c r="L74" s="57"/>
      <c r="M74" s="57"/>
      <c r="N74" s="57"/>
    </row>
    <row r="75" spans="3:14" ht="12" customHeight="1">
      <c r="C75" s="58"/>
      <c r="D75" s="73"/>
      <c r="E75" s="58"/>
      <c r="F75" s="58"/>
      <c r="G75" s="73"/>
      <c r="H75" s="58"/>
      <c r="I75" s="58"/>
      <c r="J75" s="73"/>
      <c r="K75" s="74"/>
      <c r="L75" s="57"/>
      <c r="M75" s="57"/>
      <c r="N75" s="57"/>
    </row>
    <row r="76" spans="3:14" ht="12" customHeight="1">
      <c r="C76" s="58"/>
      <c r="D76" s="73"/>
      <c r="E76" s="58"/>
      <c r="F76" s="58"/>
      <c r="G76" s="73"/>
      <c r="H76" s="58"/>
      <c r="I76" s="58"/>
      <c r="J76" s="73"/>
      <c r="K76" s="74"/>
      <c r="L76" s="57"/>
      <c r="M76" s="57"/>
      <c r="N76" s="57"/>
    </row>
    <row r="77" spans="3:14" ht="12" customHeight="1">
      <c r="C77" s="58"/>
      <c r="D77" s="73"/>
      <c r="E77" s="58"/>
      <c r="F77" s="58"/>
      <c r="G77" s="73"/>
      <c r="H77" s="58"/>
      <c r="I77" s="58"/>
      <c r="J77" s="73"/>
      <c r="K77" s="74"/>
      <c r="L77" s="57"/>
      <c r="M77" s="57"/>
      <c r="N77" s="57"/>
    </row>
    <row r="78" spans="12:14" ht="12" customHeight="1">
      <c r="L78" s="57"/>
      <c r="M78" s="57"/>
      <c r="N78" s="57"/>
    </row>
    <row r="79" spans="12:14" ht="12" customHeight="1">
      <c r="L79" s="57"/>
      <c r="M79" s="57"/>
      <c r="N79" s="57"/>
    </row>
    <row r="80" spans="12:14" ht="12" customHeight="1">
      <c r="L80" s="57"/>
      <c r="M80" s="57"/>
      <c r="N80" s="57"/>
    </row>
    <row r="81" spans="12:14" ht="12" customHeight="1">
      <c r="L81" s="57"/>
      <c r="M81" s="57"/>
      <c r="N81" s="57"/>
    </row>
    <row r="82" spans="12:14" ht="12" customHeight="1">
      <c r="L82" s="57"/>
      <c r="M82" s="57"/>
      <c r="N82" s="57"/>
    </row>
    <row r="83" spans="12:14" ht="12" customHeight="1">
      <c r="L83" s="57"/>
      <c r="M83" s="57"/>
      <c r="N83" s="57"/>
    </row>
    <row r="84" spans="12:14" ht="12" customHeight="1">
      <c r="L84" s="57"/>
      <c r="M84" s="57"/>
      <c r="N84" s="57"/>
    </row>
    <row r="85" spans="12:14" ht="12" customHeight="1">
      <c r="L85" s="57"/>
      <c r="M85" s="57"/>
      <c r="N85" s="57"/>
    </row>
    <row r="86" spans="12:14" ht="12" customHeight="1">
      <c r="L86" s="57"/>
      <c r="M86" s="57"/>
      <c r="N86" s="57"/>
    </row>
    <row r="87" spans="12:14" ht="12" customHeight="1">
      <c r="L87" s="57"/>
      <c r="M87" s="57"/>
      <c r="N87" s="57"/>
    </row>
    <row r="88" spans="12:14" ht="12" customHeight="1">
      <c r="L88" s="57"/>
      <c r="M88" s="57"/>
      <c r="N88" s="57"/>
    </row>
    <row r="89" spans="12:14" ht="12" customHeight="1">
      <c r="L89" s="57"/>
      <c r="M89" s="57"/>
      <c r="N89" s="57"/>
    </row>
    <row r="90" spans="12:14" ht="12" customHeight="1">
      <c r="L90" s="57"/>
      <c r="M90" s="57"/>
      <c r="N90" s="57"/>
    </row>
    <row r="91" spans="12:14" ht="12" customHeight="1">
      <c r="L91" s="57"/>
      <c r="M91" s="57"/>
      <c r="N91" s="57"/>
    </row>
    <row r="92" spans="12:14" ht="12" customHeight="1">
      <c r="L92" s="57"/>
      <c r="M92" s="57"/>
      <c r="N92" s="57"/>
    </row>
    <row r="93" spans="12:14" ht="12" customHeight="1">
      <c r="L93" s="57"/>
      <c r="M93" s="57"/>
      <c r="N93" s="57"/>
    </row>
    <row r="94" spans="12:14" ht="12" customHeight="1">
      <c r="L94" s="57"/>
      <c r="M94" s="57"/>
      <c r="N94" s="57"/>
    </row>
    <row r="95" spans="12:14" ht="12" customHeight="1">
      <c r="L95" s="57"/>
      <c r="M95" s="57"/>
      <c r="N95" s="57"/>
    </row>
    <row r="96" spans="12:14" ht="12" customHeight="1">
      <c r="L96" s="57"/>
      <c r="M96" s="57"/>
      <c r="N96" s="57"/>
    </row>
    <row r="97" spans="12:14" ht="12" customHeight="1">
      <c r="L97" s="57"/>
      <c r="M97" s="57"/>
      <c r="N97" s="57"/>
    </row>
    <row r="98" spans="12:14" ht="12" customHeight="1">
      <c r="L98" s="57"/>
      <c r="M98" s="57"/>
      <c r="N98" s="57"/>
    </row>
    <row r="99" spans="12:14" ht="12" customHeight="1">
      <c r="L99" s="57"/>
      <c r="M99" s="57"/>
      <c r="N99" s="57"/>
    </row>
    <row r="100" spans="12:14" ht="12" customHeight="1">
      <c r="L100" s="57"/>
      <c r="M100" s="57"/>
      <c r="N100" s="57"/>
    </row>
    <row r="101" spans="12:14" ht="12" customHeight="1">
      <c r="L101" s="57"/>
      <c r="M101" s="57"/>
      <c r="N101" s="57"/>
    </row>
    <row r="102" spans="12:14" ht="12" customHeight="1">
      <c r="L102" s="57"/>
      <c r="M102" s="57"/>
      <c r="N102" s="57"/>
    </row>
    <row r="103" spans="12:14" ht="12" customHeight="1">
      <c r="L103" s="57"/>
      <c r="M103" s="57"/>
      <c r="N103" s="57"/>
    </row>
    <row r="104" spans="12:14" ht="12" customHeight="1">
      <c r="L104" s="57"/>
      <c r="M104" s="57"/>
      <c r="N104" s="57"/>
    </row>
    <row r="105" spans="12:14" ht="12" customHeight="1">
      <c r="L105" s="57"/>
      <c r="M105" s="57"/>
      <c r="N105" s="57"/>
    </row>
    <row r="106" spans="12:14" ht="12" customHeight="1">
      <c r="L106" s="57"/>
      <c r="M106" s="57"/>
      <c r="N106" s="57"/>
    </row>
    <row r="107" spans="12:14" ht="12" customHeight="1">
      <c r="L107" s="57"/>
      <c r="M107" s="57"/>
      <c r="N107" s="57"/>
    </row>
    <row r="108" spans="12:14" ht="12" customHeight="1">
      <c r="L108" s="57"/>
      <c r="M108" s="57"/>
      <c r="N108" s="57"/>
    </row>
    <row r="109" spans="12:14" ht="12" customHeight="1">
      <c r="L109" s="57"/>
      <c r="M109" s="57"/>
      <c r="N109" s="57"/>
    </row>
    <row r="110" spans="12:14" ht="12" customHeight="1">
      <c r="L110" s="57"/>
      <c r="M110" s="57"/>
      <c r="N110" s="57"/>
    </row>
    <row r="111" spans="12:14" ht="12" customHeight="1">
      <c r="L111" s="57"/>
      <c r="M111" s="57"/>
      <c r="N111" s="57"/>
    </row>
    <row r="112" spans="12:14" ht="12" customHeight="1">
      <c r="L112" s="57"/>
      <c r="M112" s="57"/>
      <c r="N112" s="57"/>
    </row>
    <row r="113" spans="12:14" ht="12" customHeight="1">
      <c r="L113" s="57"/>
      <c r="M113" s="57"/>
      <c r="N113" s="57"/>
    </row>
    <row r="114" spans="12:14" ht="12" customHeight="1">
      <c r="L114" s="57"/>
      <c r="M114" s="57"/>
      <c r="N114" s="57"/>
    </row>
    <row r="115" spans="12:14" ht="12" customHeight="1">
      <c r="L115" s="57"/>
      <c r="M115" s="57"/>
      <c r="N115" s="57"/>
    </row>
    <row r="116" spans="12:14" ht="12" customHeight="1">
      <c r="L116" s="57"/>
      <c r="M116" s="57"/>
      <c r="N116" s="57"/>
    </row>
    <row r="117" spans="12:14" ht="12" customHeight="1">
      <c r="L117" s="57"/>
      <c r="M117" s="57"/>
      <c r="N117" s="57"/>
    </row>
    <row r="118" spans="12:14" ht="12" customHeight="1">
      <c r="L118" s="57"/>
      <c r="M118" s="57"/>
      <c r="N118" s="57"/>
    </row>
    <row r="119" spans="12:14" ht="12" customHeight="1">
      <c r="L119" s="57"/>
      <c r="M119" s="57"/>
      <c r="N119" s="57"/>
    </row>
    <row r="120" spans="12:14" ht="12" customHeight="1">
      <c r="L120" s="57"/>
      <c r="M120" s="57"/>
      <c r="N120" s="57"/>
    </row>
    <row r="121" spans="12:14" ht="12" customHeight="1">
      <c r="L121" s="57"/>
      <c r="M121" s="57"/>
      <c r="N121" s="57"/>
    </row>
    <row r="122" spans="12:14" ht="12" customHeight="1">
      <c r="L122" s="57"/>
      <c r="M122" s="57"/>
      <c r="N122" s="57"/>
    </row>
    <row r="123" spans="12:14" ht="12" customHeight="1">
      <c r="L123" s="57"/>
      <c r="M123" s="57"/>
      <c r="N123" s="57"/>
    </row>
    <row r="124" spans="12:14" ht="12" customHeight="1">
      <c r="L124" s="57"/>
      <c r="M124" s="57"/>
      <c r="N124" s="57"/>
    </row>
    <row r="125" spans="12:14" ht="12" customHeight="1">
      <c r="L125" s="57"/>
      <c r="M125" s="57"/>
      <c r="N125" s="57"/>
    </row>
    <row r="126" spans="12:14" ht="12" customHeight="1">
      <c r="L126" s="57"/>
      <c r="M126" s="57"/>
      <c r="N126" s="57"/>
    </row>
    <row r="127" spans="12:14" ht="12" customHeight="1">
      <c r="L127" s="57"/>
      <c r="M127" s="57"/>
      <c r="N127" s="57"/>
    </row>
    <row r="128" spans="12:14" ht="12" customHeight="1">
      <c r="L128" s="57"/>
      <c r="M128" s="57"/>
      <c r="N128" s="57"/>
    </row>
    <row r="129" spans="12:14" ht="12" customHeight="1">
      <c r="L129" s="57"/>
      <c r="M129" s="57"/>
      <c r="N129" s="57"/>
    </row>
    <row r="130" spans="12:14" ht="12" customHeight="1">
      <c r="L130" s="57"/>
      <c r="M130" s="57"/>
      <c r="N130" s="57"/>
    </row>
    <row r="131" spans="12:14" ht="12" customHeight="1">
      <c r="L131" s="57"/>
      <c r="M131" s="57"/>
      <c r="N131" s="57"/>
    </row>
    <row r="132" spans="12:14" ht="11.25">
      <c r="L132" s="57"/>
      <c r="M132" s="57"/>
      <c r="N132" s="57"/>
    </row>
    <row r="133" spans="12:14" ht="11.25">
      <c r="L133" s="57"/>
      <c r="M133" s="57"/>
      <c r="N133" s="57"/>
    </row>
    <row r="134" spans="12:14" ht="11.25">
      <c r="L134" s="57"/>
      <c r="M134" s="57"/>
      <c r="N134" s="57"/>
    </row>
    <row r="135" spans="12:14" ht="11.25">
      <c r="L135" s="57"/>
      <c r="M135" s="57"/>
      <c r="N135" s="57"/>
    </row>
    <row r="136" spans="12:14" ht="11.25">
      <c r="L136" s="57"/>
      <c r="M136" s="57"/>
      <c r="N136" s="57"/>
    </row>
    <row r="137" spans="12:14" ht="11.25">
      <c r="L137" s="57"/>
      <c r="M137" s="57"/>
      <c r="N137" s="57"/>
    </row>
    <row r="138" spans="12:14" ht="11.25">
      <c r="L138" s="57"/>
      <c r="M138" s="57"/>
      <c r="N138" s="57"/>
    </row>
    <row r="139" spans="12:14" ht="11.25">
      <c r="L139" s="57"/>
      <c r="M139" s="57"/>
      <c r="N139" s="57"/>
    </row>
    <row r="140" spans="12:14" ht="11.25">
      <c r="L140" s="57"/>
      <c r="M140" s="57"/>
      <c r="N140" s="57"/>
    </row>
    <row r="141" spans="12:14" ht="11.25">
      <c r="L141" s="57"/>
      <c r="M141" s="57"/>
      <c r="N141" s="57"/>
    </row>
    <row r="142" spans="12:14" ht="11.25">
      <c r="L142" s="57"/>
      <c r="M142" s="57"/>
      <c r="N142" s="57"/>
    </row>
    <row r="143" spans="12:14" ht="11.25">
      <c r="L143" s="57"/>
      <c r="M143" s="57"/>
      <c r="N143" s="57"/>
    </row>
    <row r="144" spans="12:14" ht="11.25">
      <c r="L144" s="57"/>
      <c r="M144" s="57"/>
      <c r="N144" s="57"/>
    </row>
    <row r="145" spans="12:14" ht="11.25">
      <c r="L145" s="57"/>
      <c r="M145" s="57"/>
      <c r="N145" s="57"/>
    </row>
    <row r="146" spans="12:14" ht="11.25">
      <c r="L146" s="57"/>
      <c r="M146" s="57"/>
      <c r="N146" s="57"/>
    </row>
    <row r="147" spans="12:14" ht="11.25">
      <c r="L147" s="57"/>
      <c r="M147" s="57"/>
      <c r="N147" s="57"/>
    </row>
    <row r="148" spans="12:14" ht="11.25">
      <c r="L148" s="57"/>
      <c r="M148" s="57"/>
      <c r="N148" s="57"/>
    </row>
    <row r="149" spans="12:14" ht="11.25">
      <c r="L149" s="57"/>
      <c r="M149" s="57"/>
      <c r="N149" s="57"/>
    </row>
    <row r="150" spans="12:14" ht="11.25">
      <c r="L150" s="57"/>
      <c r="M150" s="57"/>
      <c r="N150" s="57"/>
    </row>
    <row r="151" spans="12:14" ht="11.25">
      <c r="L151" s="57"/>
      <c r="M151" s="57"/>
      <c r="N151" s="57"/>
    </row>
    <row r="152" spans="12:14" ht="11.25">
      <c r="L152" s="57"/>
      <c r="M152" s="57"/>
      <c r="N152" s="57"/>
    </row>
    <row r="153" spans="12:14" ht="11.25">
      <c r="L153" s="57"/>
      <c r="M153" s="57"/>
      <c r="N153" s="57"/>
    </row>
    <row r="154" spans="12:14" ht="11.25">
      <c r="L154" s="57"/>
      <c r="M154" s="57"/>
      <c r="N154" s="57"/>
    </row>
    <row r="155" spans="12:14" ht="11.25">
      <c r="L155" s="57"/>
      <c r="M155" s="57"/>
      <c r="N155" s="57"/>
    </row>
    <row r="156" spans="12:14" ht="11.25">
      <c r="L156" s="57"/>
      <c r="M156" s="57"/>
      <c r="N156" s="57"/>
    </row>
    <row r="157" spans="12:14" ht="11.25">
      <c r="L157" s="57"/>
      <c r="M157" s="57"/>
      <c r="N157" s="57"/>
    </row>
    <row r="158" spans="12:14" ht="11.25">
      <c r="L158" s="57"/>
      <c r="M158" s="57"/>
      <c r="N158" s="57"/>
    </row>
    <row r="159" spans="12:14" ht="11.25">
      <c r="L159" s="57"/>
      <c r="M159" s="57"/>
      <c r="N159" s="57"/>
    </row>
    <row r="160" spans="12:14" ht="11.25">
      <c r="L160" s="57"/>
      <c r="M160" s="57"/>
      <c r="N160" s="57"/>
    </row>
    <row r="161" spans="12:14" ht="11.25">
      <c r="L161" s="57"/>
      <c r="M161" s="57"/>
      <c r="N161" s="57"/>
    </row>
    <row r="162" spans="12:14" ht="11.25">
      <c r="L162" s="57"/>
      <c r="M162" s="57"/>
      <c r="N162" s="57"/>
    </row>
    <row r="163" spans="12:14" ht="11.25">
      <c r="L163" s="57"/>
      <c r="M163" s="57"/>
      <c r="N163" s="57"/>
    </row>
    <row r="164" spans="12:14" ht="11.25">
      <c r="L164" s="57"/>
      <c r="M164" s="57"/>
      <c r="N164" s="57"/>
    </row>
    <row r="165" spans="12:14" ht="11.25">
      <c r="L165" s="57"/>
      <c r="M165" s="57"/>
      <c r="N165" s="57"/>
    </row>
    <row r="166" spans="12:14" ht="11.25">
      <c r="L166" s="57"/>
      <c r="M166" s="57"/>
      <c r="N166" s="57"/>
    </row>
    <row r="167" spans="12:14" ht="11.25">
      <c r="L167" s="57"/>
      <c r="M167" s="57"/>
      <c r="N167" s="57"/>
    </row>
    <row r="168" spans="12:14" ht="11.25">
      <c r="L168" s="57"/>
      <c r="M168" s="57"/>
      <c r="N168" s="57"/>
    </row>
    <row r="169" spans="12:14" ht="11.25">
      <c r="L169" s="57"/>
      <c r="M169" s="57"/>
      <c r="N169" s="57"/>
    </row>
    <row r="170" spans="12:14" ht="11.25">
      <c r="L170" s="57"/>
      <c r="M170" s="57"/>
      <c r="N170" s="57"/>
    </row>
    <row r="171" spans="12:14" ht="11.25">
      <c r="L171" s="57"/>
      <c r="M171" s="57"/>
      <c r="N171" s="57"/>
    </row>
    <row r="172" spans="12:14" ht="11.25">
      <c r="L172" s="57"/>
      <c r="M172" s="57"/>
      <c r="N172" s="57"/>
    </row>
    <row r="173" spans="12:14" ht="11.25">
      <c r="L173" s="57"/>
      <c r="M173" s="57"/>
      <c r="N173" s="57"/>
    </row>
    <row r="174" spans="12:14" ht="11.25">
      <c r="L174" s="57"/>
      <c r="M174" s="57"/>
      <c r="N174" s="57"/>
    </row>
    <row r="175" spans="12:14" ht="11.25">
      <c r="L175" s="57"/>
      <c r="M175" s="57"/>
      <c r="N175" s="57"/>
    </row>
    <row r="176" spans="12:14" ht="11.25">
      <c r="L176" s="57"/>
      <c r="M176" s="57"/>
      <c r="N176" s="57"/>
    </row>
    <row r="177" spans="12:14" ht="11.25">
      <c r="L177" s="57"/>
      <c r="M177" s="57"/>
      <c r="N177" s="57"/>
    </row>
    <row r="178" spans="12:14" ht="11.25">
      <c r="L178" s="57"/>
      <c r="M178" s="57"/>
      <c r="N178" s="57"/>
    </row>
    <row r="179" spans="12:14" ht="11.25">
      <c r="L179" s="57"/>
      <c r="M179" s="57"/>
      <c r="N179" s="57"/>
    </row>
    <row r="180" spans="12:14" ht="11.25">
      <c r="L180" s="57"/>
      <c r="M180" s="57"/>
      <c r="N180" s="57"/>
    </row>
    <row r="181" spans="12:14" ht="11.25">
      <c r="L181" s="57"/>
      <c r="M181" s="57"/>
      <c r="N181" s="57"/>
    </row>
    <row r="182" spans="12:14" ht="11.25">
      <c r="L182" s="57"/>
      <c r="M182" s="57"/>
      <c r="N182" s="57"/>
    </row>
    <row r="183" spans="12:14" ht="11.25">
      <c r="L183" s="57"/>
      <c r="M183" s="57"/>
      <c r="N183" s="57"/>
    </row>
    <row r="184" spans="12:14" ht="11.25">
      <c r="L184" s="57"/>
      <c r="M184" s="57"/>
      <c r="N184" s="57"/>
    </row>
  </sheetData>
  <printOptions/>
  <pageMargins left="0.57" right="0.57" top="0.89" bottom="0.56" header="0.51" footer="0.31"/>
  <pageSetup horizontalDpi="600" verticalDpi="600" orientation="landscape" scale="70" r:id="rId3"/>
  <headerFooter alignWithMargins="0">
    <oddHeader>&amp;C&amp;14Monday Morning Workload Report</oddHeader>
    <oddFooter xml:space="preserve">&amp;R&amp;"Arial,Italic"&amp;8Office of Performance Analysis &amp;&amp; Integrity (20B2)    </oddFooter>
  </headerFooter>
  <rowBreaks count="1" manualBreakCount="1">
    <brk id="36" max="65535"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Carl J Tierney</dc:creator>
  <cp:keywords/>
  <dc:description/>
  <cp:lastModifiedBy>paijcole</cp:lastModifiedBy>
  <cp:lastPrinted>2006-07-31T16:12:05Z</cp:lastPrinted>
  <dcterms:created xsi:type="dcterms:W3CDTF">2003-06-17T11:57:05Z</dcterms:created>
  <dcterms:modified xsi:type="dcterms:W3CDTF">2006-07-31T16:43:45Z</dcterms:modified>
  <cp:category/>
  <cp:version/>
  <cp:contentType/>
  <cp:contentStatus/>
</cp:coreProperties>
</file>