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<sst xmlns="http://schemas.openxmlformats.org/spreadsheetml/2006/main" count="88" uniqueCount="86">
  <si>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</si>
  <si>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</si>
  <si>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</si>
  <si>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</si>
  <si>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</si>
  <si>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</si>
  <si>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</si>
  <si>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</si>
  <si>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</si>
  <si>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</si>
  <si>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</si>
  <si>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</si>
  <si>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</si>
  <si>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</si>
  <si>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</si>
  <si>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</si>
  <si>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</si>
  <si>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</si>
  <si>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</si>
  <si>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</si>
  <si>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</si>
  <si>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</si>
  <si>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</si>
  <si>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</si>
  <si>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</si>
  <si>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</si>
  <si>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</si>
  <si>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</si>
  <si>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</si>
  <si>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</si>
  <si>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</si>
  <si>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</si>
  <si>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</si>
  <si>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</si>
  <si>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</si>
  <si>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</si>
  <si>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</si>
  <si>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</si>
  <si>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</si>
  <si>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</si>
  <si>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</si>
  <si>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</si>
  <si>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</si>
  <si>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</si>
  <si>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</si>
  <si>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</si>
  <si>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</si>
  <si>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</si>
  <si>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</si>
  <si>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</si>
  <si>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</si>
  <si>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</si>
  <si>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</si>
  <si>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</si>
  <si>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</si>
  <si>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</si>
  <si>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</si>
  <si>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</si>
  <si>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</si>
  <si>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</si>
  <si>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</si>
  <si>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</si>
  <si>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</si>
  <si>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</si>
  <si>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</si>
  <si>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</si>
  <si>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</si>
  <si>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</si>
  <si>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</si>
  <si>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</si>
  <si>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</si>
  <si>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</si>
  <si>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</si>
  <si>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</si>
  <si>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</si>
  <si>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</si>
  <si>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</si>
  <si>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</si>
  <si>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</si>
  <si>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</si>
  <si>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</si>
  <si>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</si>
  <si>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</si>
  <si>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</si>
  <si>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</si>
  <si>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November 18, 2006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</si>
</sst>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November-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19</v>
          </cell>
        </row>
        <row r="6">
          <cell r="C6">
            <v>0</v>
          </cell>
        </row>
        <row r="7">
          <cell r="C7">
            <v>18</v>
          </cell>
        </row>
        <row r="8">
          <cell r="C8">
            <v>14</v>
          </cell>
        </row>
        <row r="9">
          <cell r="C9">
            <v>16</v>
          </cell>
        </row>
        <row r="10">
          <cell r="C10">
            <v>0</v>
          </cell>
        </row>
        <row r="11">
          <cell r="C11">
            <v>0</v>
          </cell>
        </row>
        <row r="12">
          <cell r="C12">
            <v>1</v>
          </cell>
        </row>
        <row r="13">
          <cell r="C13">
            <v>45</v>
          </cell>
        </row>
        <row r="14">
          <cell r="C14">
            <v>15</v>
          </cell>
        </row>
        <row r="15">
          <cell r="C15">
            <v>11</v>
          </cell>
        </row>
        <row r="16">
          <cell r="C16">
            <v>12</v>
          </cell>
        </row>
        <row r="17">
          <cell r="C17">
            <v>0</v>
          </cell>
        </row>
        <row r="18">
          <cell r="C18">
            <v>3</v>
          </cell>
        </row>
        <row r="19">
          <cell r="C19">
            <v>0</v>
          </cell>
        </row>
        <row r="20">
          <cell r="C20">
            <v>2</v>
          </cell>
        </row>
        <row r="22">
          <cell r="C22">
            <v>106</v>
          </cell>
        </row>
        <row r="23">
          <cell r="C23">
            <v>22</v>
          </cell>
        </row>
        <row r="24">
          <cell r="C24">
            <v>0</v>
          </cell>
        </row>
        <row r="25">
          <cell r="C25">
            <v>12</v>
          </cell>
        </row>
        <row r="26">
          <cell r="C26">
            <v>3</v>
          </cell>
        </row>
        <row r="27">
          <cell r="C27">
            <v>1</v>
          </cell>
        </row>
        <row r="28">
          <cell r="C28">
            <v>66</v>
          </cell>
        </row>
        <row r="29">
          <cell r="C29">
            <v>18</v>
          </cell>
        </row>
        <row r="30">
          <cell r="C30">
            <v>0</v>
          </cell>
        </row>
        <row r="31">
          <cell r="C31">
            <v>32</v>
          </cell>
        </row>
        <row r="32">
          <cell r="C32">
            <v>27</v>
          </cell>
        </row>
        <row r="33">
          <cell r="C33">
            <v>1724</v>
          </cell>
        </row>
        <row r="35">
          <cell r="C35">
            <v>2</v>
          </cell>
        </row>
        <row r="36">
          <cell r="C36">
            <v>3</v>
          </cell>
        </row>
        <row r="37">
          <cell r="C37">
            <v>8</v>
          </cell>
        </row>
        <row r="38">
          <cell r="C38">
            <v>13</v>
          </cell>
        </row>
        <row r="39">
          <cell r="C39">
            <v>4</v>
          </cell>
        </row>
        <row r="40">
          <cell r="C40">
            <v>0</v>
          </cell>
        </row>
        <row r="41">
          <cell r="C41">
            <v>0</v>
          </cell>
        </row>
        <row r="42">
          <cell r="C42">
            <v>5</v>
          </cell>
        </row>
        <row r="43">
          <cell r="C43">
            <v>1</v>
          </cell>
        </row>
        <row r="44">
          <cell r="C44">
            <v>0</v>
          </cell>
        </row>
        <row r="45">
          <cell r="C45">
            <v>8</v>
          </cell>
        </row>
        <row r="46">
          <cell r="C46">
            <v>0</v>
          </cell>
        </row>
        <row r="47">
          <cell r="C47">
            <v>36</v>
          </cell>
        </row>
        <row r="48">
          <cell r="C48">
            <v>2</v>
          </cell>
        </row>
        <row r="50">
          <cell r="C50">
            <v>2</v>
          </cell>
        </row>
        <row r="51">
          <cell r="C51">
            <v>2</v>
          </cell>
        </row>
        <row r="52">
          <cell r="C52">
            <v>0</v>
          </cell>
        </row>
        <row r="53">
          <cell r="C53">
            <v>3</v>
          </cell>
        </row>
        <row r="54">
          <cell r="C54">
            <v>0</v>
          </cell>
        </row>
        <row r="55">
          <cell r="C55">
            <v>0</v>
          </cell>
        </row>
        <row r="56">
          <cell r="C56">
            <v>0</v>
          </cell>
        </row>
        <row r="57">
          <cell r="C57">
            <v>0</v>
          </cell>
        </row>
        <row r="58">
          <cell r="C58">
            <v>0</v>
          </cell>
        </row>
        <row r="59">
          <cell r="C59">
            <v>1</v>
          </cell>
        </row>
        <row r="60">
          <cell r="C60">
            <v>0</v>
          </cell>
        </row>
        <row r="61">
          <cell r="C61">
            <v>1</v>
          </cell>
        </row>
        <row r="62">
          <cell r="C62">
            <v>718</v>
          </cell>
        </row>
        <row r="63">
          <cell r="C63">
            <v>289</v>
          </cell>
        </row>
        <row r="64">
          <cell r="C64">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20-06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11-13-06 "/>
      <sheetName val="11-06-06 "/>
      <sheetName val="10-30-06 "/>
    </sheetNames>
    <sheetDataSet>
      <sheetData sheetId="0">
        <row r="9">
          <cell r="J9">
            <v>1568</v>
          </cell>
          <cell r="P9">
            <v>142</v>
          </cell>
        </row>
        <row r="10">
          <cell r="J10">
            <v>1940</v>
          </cell>
          <cell r="P10">
            <v>216</v>
          </cell>
        </row>
        <row r="11">
          <cell r="J11">
            <v>1122</v>
          </cell>
          <cell r="P11">
            <v>211</v>
          </cell>
        </row>
        <row r="12">
          <cell r="J12">
            <v>2994</v>
          </cell>
          <cell r="P12">
            <v>778</v>
          </cell>
        </row>
        <row r="13">
          <cell r="J13">
            <v>1962</v>
          </cell>
          <cell r="P13">
            <v>489</v>
          </cell>
        </row>
        <row r="14">
          <cell r="J14">
            <v>781</v>
          </cell>
          <cell r="P14">
            <v>215</v>
          </cell>
        </row>
        <row r="15">
          <cell r="J15">
            <v>2433</v>
          </cell>
          <cell r="P15">
            <v>168</v>
          </cell>
        </row>
        <row r="16">
          <cell r="J16">
            <v>228</v>
          </cell>
          <cell r="P16">
            <v>75</v>
          </cell>
        </row>
        <row r="17">
          <cell r="J17">
            <v>1203</v>
          </cell>
          <cell r="P17">
            <v>344</v>
          </cell>
        </row>
        <row r="18">
          <cell r="J18">
            <v>1521</v>
          </cell>
          <cell r="P18">
            <v>215</v>
          </cell>
        </row>
        <row r="19">
          <cell r="J19">
            <v>2761</v>
          </cell>
          <cell r="P19">
            <v>517</v>
          </cell>
        </row>
        <row r="22">
          <cell r="J22">
            <v>1249</v>
          </cell>
          <cell r="P22">
            <v>310</v>
          </cell>
        </row>
        <row r="25">
          <cell r="J25">
            <v>785</v>
          </cell>
          <cell r="P25">
            <v>103</v>
          </cell>
        </row>
        <row r="26">
          <cell r="J26">
            <v>539</v>
          </cell>
          <cell r="P26">
            <v>108</v>
          </cell>
        </row>
        <row r="27">
          <cell r="J27">
            <v>177</v>
          </cell>
          <cell r="P27">
            <v>46</v>
          </cell>
        </row>
        <row r="30">
          <cell r="J30">
            <v>520</v>
          </cell>
          <cell r="P30">
            <v>16</v>
          </cell>
        </row>
        <row r="32">
          <cell r="J32">
            <v>4417</v>
          </cell>
          <cell r="P32">
            <v>312</v>
          </cell>
        </row>
        <row r="33">
          <cell r="J33">
            <v>2603</v>
          </cell>
          <cell r="P33">
            <v>867</v>
          </cell>
        </row>
        <row r="34">
          <cell r="J34">
            <v>2094</v>
          </cell>
          <cell r="P34">
            <v>117</v>
          </cell>
        </row>
        <row r="35">
          <cell r="J35">
            <v>1800</v>
          </cell>
          <cell r="P35">
            <v>356</v>
          </cell>
        </row>
        <row r="36">
          <cell r="J36">
            <v>3080</v>
          </cell>
          <cell r="P36">
            <v>302</v>
          </cell>
        </row>
        <row r="37">
          <cell r="J37">
            <v>7150</v>
          </cell>
          <cell r="P37">
            <v>253</v>
          </cell>
        </row>
        <row r="38">
          <cell r="J38">
            <v>4070</v>
          </cell>
          <cell r="P38">
            <v>433</v>
          </cell>
        </row>
        <row r="39">
          <cell r="J39">
            <v>2509</v>
          </cell>
          <cell r="P39">
            <v>514</v>
          </cell>
        </row>
        <row r="40">
          <cell r="J40">
            <v>1848</v>
          </cell>
          <cell r="P40">
            <v>342</v>
          </cell>
        </row>
        <row r="41">
          <cell r="J41">
            <v>5691</v>
          </cell>
          <cell r="P41">
            <v>1386</v>
          </cell>
        </row>
        <row r="42">
          <cell r="J42">
            <v>163</v>
          </cell>
          <cell r="P42">
            <v>6</v>
          </cell>
        </row>
        <row r="43">
          <cell r="J43">
            <v>4502</v>
          </cell>
          <cell r="P43">
            <v>408</v>
          </cell>
        </row>
        <row r="45">
          <cell r="J45">
            <v>3116</v>
          </cell>
          <cell r="P45">
            <v>244</v>
          </cell>
        </row>
        <row r="46">
          <cell r="J46">
            <v>993</v>
          </cell>
          <cell r="P46">
            <v>270</v>
          </cell>
        </row>
        <row r="47">
          <cell r="J47">
            <v>171</v>
          </cell>
          <cell r="P47">
            <v>122</v>
          </cell>
        </row>
        <row r="48">
          <cell r="J48">
            <v>6557</v>
          </cell>
          <cell r="P48">
            <v>774</v>
          </cell>
        </row>
        <row r="51">
          <cell r="J51">
            <v>807</v>
          </cell>
          <cell r="P51">
            <v>325</v>
          </cell>
        </row>
        <row r="52">
          <cell r="J52">
            <v>1525</v>
          </cell>
          <cell r="P52">
            <v>359</v>
          </cell>
        </row>
        <row r="53">
          <cell r="J53">
            <v>1677</v>
          </cell>
          <cell r="P53">
            <v>288</v>
          </cell>
        </row>
        <row r="56">
          <cell r="J56">
            <v>2210</v>
          </cell>
          <cell r="P56">
            <v>561</v>
          </cell>
        </row>
        <row r="57">
          <cell r="J57">
            <v>2031</v>
          </cell>
          <cell r="P57">
            <v>231</v>
          </cell>
        </row>
        <row r="58">
          <cell r="J58">
            <v>113</v>
          </cell>
          <cell r="P58">
            <v>57</v>
          </cell>
        </row>
        <row r="59">
          <cell r="J59">
            <v>3237</v>
          </cell>
          <cell r="P59">
            <v>424</v>
          </cell>
        </row>
        <row r="60">
          <cell r="J60">
            <v>1195</v>
          </cell>
          <cell r="P60">
            <v>529</v>
          </cell>
        </row>
        <row r="63">
          <cell r="J63">
            <v>7764</v>
          </cell>
          <cell r="P63">
            <v>1867</v>
          </cell>
        </row>
        <row r="64">
          <cell r="J64">
            <v>718</v>
          </cell>
          <cell r="P64">
            <v>177</v>
          </cell>
        </row>
        <row r="66">
          <cell r="J66">
            <v>1279</v>
          </cell>
          <cell r="P66">
            <v>106</v>
          </cell>
        </row>
        <row r="67">
          <cell r="J67">
            <v>369</v>
          </cell>
          <cell r="P67">
            <v>37</v>
          </cell>
        </row>
        <row r="68">
          <cell r="J68">
            <v>377</v>
          </cell>
          <cell r="P68">
            <v>132</v>
          </cell>
        </row>
        <row r="69">
          <cell r="J69">
            <v>2330</v>
          </cell>
          <cell r="P69">
            <v>303</v>
          </cell>
        </row>
        <row r="72">
          <cell r="J72">
            <v>403</v>
          </cell>
          <cell r="P72">
            <v>74</v>
          </cell>
        </row>
        <row r="73">
          <cell r="J73">
            <v>733</v>
          </cell>
          <cell r="P73">
            <v>154</v>
          </cell>
        </row>
        <row r="74">
          <cell r="J74">
            <v>3909</v>
          </cell>
          <cell r="P74">
            <v>245</v>
          </cell>
        </row>
        <row r="75">
          <cell r="J75">
            <v>1135</v>
          </cell>
          <cell r="P75">
            <v>271</v>
          </cell>
        </row>
        <row r="76">
          <cell r="J76">
            <v>3615</v>
          </cell>
          <cell r="P76">
            <v>407</v>
          </cell>
        </row>
        <row r="77">
          <cell r="J77">
            <v>1955</v>
          </cell>
          <cell r="P77">
            <v>434</v>
          </cell>
        </row>
        <row r="78">
          <cell r="J78">
            <v>3598</v>
          </cell>
          <cell r="P78">
            <v>328</v>
          </cell>
        </row>
        <row r="79">
          <cell r="J79">
            <v>759</v>
          </cell>
          <cell r="P79">
            <v>177</v>
          </cell>
        </row>
        <row r="80">
          <cell r="J80">
            <v>257</v>
          </cell>
          <cell r="P80">
            <v>142</v>
          </cell>
        </row>
        <row r="81">
          <cell r="J81">
            <v>2567</v>
          </cell>
          <cell r="P81">
            <v>289</v>
          </cell>
        </row>
        <row r="82">
          <cell r="J82">
            <v>3527</v>
          </cell>
          <cell r="P82">
            <v>362</v>
          </cell>
        </row>
        <row r="84">
          <cell r="M84">
            <v>14829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 val=".CSV]EXPORT[3]"/>
    </sheetNames>
    <sheetDataSet>
      <sheetData sheetId="0">
        <row r="9">
          <cell r="B9">
            <v>5031</v>
          </cell>
          <cell r="C9">
            <v>1025</v>
          </cell>
          <cell r="D9">
            <v>0.204</v>
          </cell>
          <cell r="E9">
            <v>1547</v>
          </cell>
          <cell r="F9">
            <v>570</v>
          </cell>
          <cell r="G9">
            <v>0.368</v>
          </cell>
          <cell r="K9">
            <v>7289</v>
          </cell>
          <cell r="L9">
            <v>1749</v>
          </cell>
          <cell r="M9">
            <v>0.24</v>
          </cell>
          <cell r="N9">
            <v>3</v>
          </cell>
        </row>
        <row r="10">
          <cell r="B10">
            <v>5</v>
          </cell>
          <cell r="C10">
            <v>2</v>
          </cell>
          <cell r="D10">
            <v>0.4</v>
          </cell>
          <cell r="E10">
            <v>3</v>
          </cell>
          <cell r="F10">
            <v>0</v>
          </cell>
          <cell r="G10">
            <v>0</v>
          </cell>
          <cell r="K10">
            <v>92</v>
          </cell>
          <cell r="L10">
            <v>16</v>
          </cell>
          <cell r="M10">
            <v>0.174</v>
          </cell>
        </row>
        <row r="11">
          <cell r="B11">
            <v>5082</v>
          </cell>
          <cell r="C11">
            <v>1245</v>
          </cell>
          <cell r="D11">
            <v>0.245</v>
          </cell>
          <cell r="E11">
            <v>1546</v>
          </cell>
          <cell r="F11">
            <v>162</v>
          </cell>
          <cell r="G11">
            <v>0.105</v>
          </cell>
          <cell r="K11">
            <v>7021</v>
          </cell>
          <cell r="L11">
            <v>1497</v>
          </cell>
          <cell r="M11">
            <v>0.213</v>
          </cell>
          <cell r="N11">
            <v>2</v>
          </cell>
        </row>
        <row r="12">
          <cell r="B12">
            <v>5081</v>
          </cell>
          <cell r="C12">
            <v>1287</v>
          </cell>
          <cell r="D12">
            <v>0.253</v>
          </cell>
          <cell r="E12">
            <v>1891</v>
          </cell>
          <cell r="F12">
            <v>430</v>
          </cell>
          <cell r="G12">
            <v>0.227</v>
          </cell>
          <cell r="K12">
            <v>7701</v>
          </cell>
          <cell r="L12">
            <v>1876</v>
          </cell>
          <cell r="M12">
            <v>0.244</v>
          </cell>
          <cell r="N12">
            <v>1</v>
          </cell>
        </row>
        <row r="13">
          <cell r="B13">
            <v>14978</v>
          </cell>
          <cell r="C13">
            <v>5035</v>
          </cell>
          <cell r="D13">
            <v>0.336</v>
          </cell>
          <cell r="E13">
            <v>3875</v>
          </cell>
          <cell r="F13">
            <v>1274</v>
          </cell>
          <cell r="G13">
            <v>0.329</v>
          </cell>
          <cell r="K13">
            <v>19577</v>
          </cell>
          <cell r="L13">
            <v>6477</v>
          </cell>
          <cell r="M13">
            <v>0.331</v>
          </cell>
          <cell r="N13">
            <v>1</v>
          </cell>
        </row>
        <row r="14">
          <cell r="B14">
            <v>12979</v>
          </cell>
          <cell r="C14">
            <v>4122</v>
          </cell>
          <cell r="D14">
            <v>0.318</v>
          </cell>
          <cell r="E14">
            <v>4628</v>
          </cell>
          <cell r="F14">
            <v>1289</v>
          </cell>
          <cell r="G14">
            <v>0.279</v>
          </cell>
          <cell r="K14">
            <v>18607</v>
          </cell>
          <cell r="L14">
            <v>5857</v>
          </cell>
          <cell r="M14">
            <v>0.315</v>
          </cell>
          <cell r="N14">
            <v>1</v>
          </cell>
        </row>
        <row r="15">
          <cell r="B15">
            <v>2666</v>
          </cell>
          <cell r="C15">
            <v>513</v>
          </cell>
          <cell r="D15">
            <v>0.192</v>
          </cell>
          <cell r="E15">
            <v>1160</v>
          </cell>
          <cell r="F15">
            <v>122</v>
          </cell>
          <cell r="G15">
            <v>0.105</v>
          </cell>
          <cell r="K15">
            <v>4251</v>
          </cell>
          <cell r="L15">
            <v>746</v>
          </cell>
          <cell r="M15">
            <v>0.175</v>
          </cell>
        </row>
        <row r="16">
          <cell r="B16">
            <v>8110</v>
          </cell>
          <cell r="C16">
            <v>1604</v>
          </cell>
          <cell r="D16">
            <v>0.198</v>
          </cell>
          <cell r="E16">
            <v>2349</v>
          </cell>
          <cell r="F16">
            <v>453</v>
          </cell>
          <cell r="G16">
            <v>0.193</v>
          </cell>
          <cell r="K16">
            <v>11017</v>
          </cell>
          <cell r="L16">
            <v>2244</v>
          </cell>
          <cell r="M16">
            <v>0.204</v>
          </cell>
        </row>
        <row r="17">
          <cell r="B17">
            <v>1372</v>
          </cell>
          <cell r="C17">
            <v>259</v>
          </cell>
          <cell r="D17">
            <v>0.189</v>
          </cell>
          <cell r="E17">
            <v>346</v>
          </cell>
          <cell r="F17">
            <v>32</v>
          </cell>
          <cell r="G17">
            <v>0.092</v>
          </cell>
          <cell r="K17">
            <v>1880</v>
          </cell>
          <cell r="L17">
            <v>312</v>
          </cell>
          <cell r="M17">
            <v>0.166</v>
          </cell>
        </row>
        <row r="18">
          <cell r="B18">
            <v>9040</v>
          </cell>
          <cell r="C18">
            <v>3380</v>
          </cell>
          <cell r="D18">
            <v>0.374</v>
          </cell>
          <cell r="E18">
            <v>4502</v>
          </cell>
          <cell r="F18">
            <v>1445</v>
          </cell>
          <cell r="G18">
            <v>0.321</v>
          </cell>
          <cell r="K18">
            <v>14173</v>
          </cell>
          <cell r="L18">
            <v>5020</v>
          </cell>
          <cell r="M18">
            <v>0.354</v>
          </cell>
          <cell r="N18">
            <v>9</v>
          </cell>
        </row>
        <row r="19">
          <cell r="B19">
            <v>4660</v>
          </cell>
          <cell r="C19">
            <v>1633</v>
          </cell>
          <cell r="D19">
            <v>0.35</v>
          </cell>
          <cell r="E19">
            <v>658</v>
          </cell>
          <cell r="F19">
            <v>140</v>
          </cell>
          <cell r="G19">
            <v>0.213</v>
          </cell>
          <cell r="K19">
            <v>5538</v>
          </cell>
          <cell r="L19">
            <v>1842</v>
          </cell>
          <cell r="M19">
            <v>0.333</v>
          </cell>
          <cell r="N19">
            <v>10</v>
          </cell>
        </row>
        <row r="20">
          <cell r="B20">
            <v>7216</v>
          </cell>
          <cell r="C20">
            <v>1026</v>
          </cell>
          <cell r="D20">
            <v>0.142</v>
          </cell>
          <cell r="E20">
            <v>15021</v>
          </cell>
          <cell r="F20">
            <v>7372</v>
          </cell>
          <cell r="G20">
            <v>0.491</v>
          </cell>
          <cell r="K20">
            <v>30127</v>
          </cell>
          <cell r="L20">
            <v>9636</v>
          </cell>
          <cell r="M20">
            <v>0.32</v>
          </cell>
          <cell r="N20">
            <v>3810</v>
          </cell>
        </row>
        <row r="21">
          <cell r="B21">
            <v>7394</v>
          </cell>
          <cell r="C21">
            <v>3260</v>
          </cell>
          <cell r="D21">
            <v>0.441</v>
          </cell>
          <cell r="E21">
            <v>2258</v>
          </cell>
          <cell r="F21">
            <v>725</v>
          </cell>
          <cell r="G21">
            <v>0.321</v>
          </cell>
          <cell r="K21">
            <v>9878</v>
          </cell>
          <cell r="L21">
            <v>4056</v>
          </cell>
          <cell r="M21">
            <v>0.411</v>
          </cell>
          <cell r="N21">
            <v>4</v>
          </cell>
        </row>
        <row r="22">
          <cell r="B22">
            <v>1494</v>
          </cell>
          <cell r="C22">
            <v>97</v>
          </cell>
          <cell r="D22">
            <v>0.065</v>
          </cell>
          <cell r="E22">
            <v>218</v>
          </cell>
          <cell r="F22">
            <v>1</v>
          </cell>
          <cell r="G22">
            <v>0.005</v>
          </cell>
          <cell r="K22">
            <v>2023</v>
          </cell>
          <cell r="L22">
            <v>178</v>
          </cell>
          <cell r="M22">
            <v>0.088</v>
          </cell>
          <cell r="N22">
            <v>2</v>
          </cell>
        </row>
        <row r="23">
          <cell r="B23">
            <v>2475</v>
          </cell>
          <cell r="C23">
            <v>378</v>
          </cell>
          <cell r="D23">
            <v>0.153</v>
          </cell>
          <cell r="E23">
            <v>468</v>
          </cell>
          <cell r="F23">
            <v>22</v>
          </cell>
          <cell r="G23">
            <v>0.047</v>
          </cell>
          <cell r="K23">
            <v>3225</v>
          </cell>
          <cell r="L23">
            <v>418</v>
          </cell>
          <cell r="M23">
            <v>0.13</v>
          </cell>
        </row>
        <row r="24">
          <cell r="B24">
            <v>842</v>
          </cell>
          <cell r="C24">
            <v>183</v>
          </cell>
          <cell r="D24">
            <v>0.217</v>
          </cell>
          <cell r="E24">
            <v>85</v>
          </cell>
          <cell r="F24">
            <v>7</v>
          </cell>
          <cell r="G24">
            <v>0.082</v>
          </cell>
          <cell r="K24">
            <v>978</v>
          </cell>
          <cell r="L24">
            <v>195</v>
          </cell>
          <cell r="M24">
            <v>0.199</v>
          </cell>
          <cell r="N24">
            <v>1</v>
          </cell>
        </row>
        <row r="25">
          <cell r="B25">
            <v>826</v>
          </cell>
          <cell r="C25">
            <v>156</v>
          </cell>
          <cell r="D25">
            <v>0.189</v>
          </cell>
          <cell r="E25">
            <v>299</v>
          </cell>
          <cell r="F25">
            <v>83</v>
          </cell>
          <cell r="G25">
            <v>0.278</v>
          </cell>
          <cell r="K25">
            <v>1201</v>
          </cell>
          <cell r="L25">
            <v>253</v>
          </cell>
          <cell r="M25">
            <v>0.211</v>
          </cell>
          <cell r="N25">
            <v>10</v>
          </cell>
        </row>
        <row r="27">
          <cell r="B27">
            <v>17254</v>
          </cell>
          <cell r="C27">
            <v>5203</v>
          </cell>
          <cell r="D27">
            <v>0.302</v>
          </cell>
          <cell r="E27">
            <v>3982</v>
          </cell>
          <cell r="F27">
            <v>922</v>
          </cell>
          <cell r="G27">
            <v>0.232</v>
          </cell>
          <cell r="K27">
            <v>24001</v>
          </cell>
          <cell r="L27">
            <v>7524</v>
          </cell>
          <cell r="M27">
            <v>0.313</v>
          </cell>
          <cell r="N27">
            <v>6</v>
          </cell>
        </row>
        <row r="28">
          <cell r="B28">
            <v>5540</v>
          </cell>
          <cell r="C28">
            <v>497</v>
          </cell>
          <cell r="D28">
            <v>0.09</v>
          </cell>
          <cell r="E28">
            <v>1649</v>
          </cell>
          <cell r="F28">
            <v>187</v>
          </cell>
          <cell r="G28">
            <v>0.113</v>
          </cell>
          <cell r="K28">
            <v>8268</v>
          </cell>
          <cell r="L28">
            <v>801</v>
          </cell>
          <cell r="M28">
            <v>0.097</v>
          </cell>
          <cell r="N28">
            <v>1</v>
          </cell>
        </row>
        <row r="29">
          <cell r="B29">
            <v>4071</v>
          </cell>
          <cell r="C29">
            <v>1188</v>
          </cell>
          <cell r="D29">
            <v>0.292</v>
          </cell>
          <cell r="E29">
            <v>1306</v>
          </cell>
          <cell r="F29">
            <v>284</v>
          </cell>
          <cell r="G29">
            <v>0.217</v>
          </cell>
          <cell r="K29">
            <v>5993</v>
          </cell>
          <cell r="L29">
            <v>1653</v>
          </cell>
          <cell r="M29">
            <v>0.276</v>
          </cell>
          <cell r="N29">
            <v>1</v>
          </cell>
        </row>
        <row r="30">
          <cell r="B30">
            <v>5327</v>
          </cell>
          <cell r="C30">
            <v>2029</v>
          </cell>
          <cell r="D30">
            <v>0.381</v>
          </cell>
          <cell r="E30">
            <v>1500</v>
          </cell>
          <cell r="F30">
            <v>164</v>
          </cell>
          <cell r="G30">
            <v>0.109</v>
          </cell>
          <cell r="K30">
            <v>7438</v>
          </cell>
          <cell r="L30">
            <v>2397</v>
          </cell>
          <cell r="M30">
            <v>0.322</v>
          </cell>
        </row>
        <row r="31">
          <cell r="B31">
            <v>7363</v>
          </cell>
          <cell r="C31">
            <v>1825</v>
          </cell>
          <cell r="D31">
            <v>0.248</v>
          </cell>
          <cell r="E31">
            <v>1392</v>
          </cell>
          <cell r="F31">
            <v>291</v>
          </cell>
          <cell r="G31">
            <v>0.209</v>
          </cell>
          <cell r="K31">
            <v>9298</v>
          </cell>
          <cell r="L31">
            <v>2303</v>
          </cell>
          <cell r="M31">
            <v>0.248</v>
          </cell>
          <cell r="N31">
            <v>1</v>
          </cell>
        </row>
        <row r="32">
          <cell r="B32">
            <v>13305</v>
          </cell>
          <cell r="C32">
            <v>4424</v>
          </cell>
          <cell r="D32">
            <v>0.333</v>
          </cell>
          <cell r="E32">
            <v>6544</v>
          </cell>
          <cell r="F32">
            <v>2686</v>
          </cell>
          <cell r="G32">
            <v>0.41</v>
          </cell>
          <cell r="K32">
            <v>20890</v>
          </cell>
          <cell r="L32">
            <v>7357</v>
          </cell>
          <cell r="M32">
            <v>0.352</v>
          </cell>
        </row>
        <row r="33">
          <cell r="B33">
            <v>8313</v>
          </cell>
          <cell r="C33">
            <v>958</v>
          </cell>
          <cell r="D33">
            <v>0.115</v>
          </cell>
          <cell r="E33">
            <v>2053</v>
          </cell>
          <cell r="F33">
            <v>125</v>
          </cell>
          <cell r="G33">
            <v>0.061</v>
          </cell>
          <cell r="K33">
            <v>11200</v>
          </cell>
          <cell r="L33">
            <v>1297</v>
          </cell>
          <cell r="M33">
            <v>0.116</v>
          </cell>
        </row>
        <row r="34">
          <cell r="B34">
            <v>13134</v>
          </cell>
          <cell r="C34">
            <v>2785</v>
          </cell>
          <cell r="D34">
            <v>0.212</v>
          </cell>
          <cell r="E34">
            <v>3131</v>
          </cell>
          <cell r="F34">
            <v>214</v>
          </cell>
          <cell r="G34">
            <v>0.068</v>
          </cell>
          <cell r="K34">
            <v>17428</v>
          </cell>
          <cell r="L34">
            <v>3064</v>
          </cell>
          <cell r="M34">
            <v>0.176</v>
          </cell>
          <cell r="N34">
            <v>25</v>
          </cell>
        </row>
        <row r="35">
          <cell r="B35">
            <v>3831</v>
          </cell>
          <cell r="C35">
            <v>706</v>
          </cell>
          <cell r="D35">
            <v>0.184</v>
          </cell>
          <cell r="E35">
            <v>872</v>
          </cell>
          <cell r="F35">
            <v>141</v>
          </cell>
          <cell r="G35">
            <v>0.162</v>
          </cell>
          <cell r="K35">
            <v>5798</v>
          </cell>
          <cell r="L35">
            <v>932</v>
          </cell>
          <cell r="M35">
            <v>0.161</v>
          </cell>
          <cell r="N35">
            <v>18</v>
          </cell>
        </row>
        <row r="36">
          <cell r="B36">
            <v>26007</v>
          </cell>
          <cell r="C36">
            <v>4878</v>
          </cell>
          <cell r="D36">
            <v>0.188</v>
          </cell>
          <cell r="E36">
            <v>13038</v>
          </cell>
          <cell r="F36">
            <v>3946</v>
          </cell>
          <cell r="G36">
            <v>0.303</v>
          </cell>
          <cell r="K36">
            <v>41744</v>
          </cell>
          <cell r="L36">
            <v>9995</v>
          </cell>
          <cell r="M36">
            <v>0.239</v>
          </cell>
          <cell r="N36">
            <v>129</v>
          </cell>
        </row>
        <row r="37">
          <cell r="B37">
            <v>1364</v>
          </cell>
          <cell r="C37">
            <v>779</v>
          </cell>
          <cell r="D37">
            <v>0.571</v>
          </cell>
          <cell r="E37">
            <v>149</v>
          </cell>
          <cell r="F37">
            <v>63</v>
          </cell>
          <cell r="G37">
            <v>0.423</v>
          </cell>
          <cell r="K37">
            <v>1743</v>
          </cell>
          <cell r="L37">
            <v>995</v>
          </cell>
          <cell r="M37">
            <v>0.571</v>
          </cell>
        </row>
        <row r="38">
          <cell r="B38">
            <v>19310</v>
          </cell>
          <cell r="C38">
            <v>4506</v>
          </cell>
          <cell r="D38">
            <v>0.233</v>
          </cell>
          <cell r="E38">
            <v>3461</v>
          </cell>
          <cell r="F38">
            <v>733</v>
          </cell>
          <cell r="G38">
            <v>0.212</v>
          </cell>
          <cell r="K38">
            <v>24689</v>
          </cell>
          <cell r="L38">
            <v>5419</v>
          </cell>
          <cell r="M38">
            <v>0.219</v>
          </cell>
          <cell r="N38">
            <v>3</v>
          </cell>
        </row>
        <row r="40">
          <cell r="B40">
            <v>14427</v>
          </cell>
          <cell r="C40">
            <v>5257</v>
          </cell>
          <cell r="D40">
            <v>0.364</v>
          </cell>
          <cell r="E40">
            <v>2096</v>
          </cell>
          <cell r="F40">
            <v>410</v>
          </cell>
          <cell r="G40">
            <v>0.196</v>
          </cell>
          <cell r="K40">
            <v>17319</v>
          </cell>
          <cell r="L40">
            <v>5917</v>
          </cell>
          <cell r="M40">
            <v>0.342</v>
          </cell>
        </row>
        <row r="41">
          <cell r="B41">
            <v>5069</v>
          </cell>
          <cell r="C41">
            <v>2147</v>
          </cell>
          <cell r="D41">
            <v>0.424</v>
          </cell>
          <cell r="E41">
            <v>739</v>
          </cell>
          <cell r="F41">
            <v>117</v>
          </cell>
          <cell r="G41">
            <v>0.158</v>
          </cell>
          <cell r="K41">
            <v>6284</v>
          </cell>
          <cell r="L41">
            <v>2474</v>
          </cell>
          <cell r="M41">
            <v>0.394</v>
          </cell>
        </row>
        <row r="42">
          <cell r="B42">
            <v>1016</v>
          </cell>
          <cell r="C42">
            <v>72</v>
          </cell>
          <cell r="D42">
            <v>0.071</v>
          </cell>
          <cell r="E42">
            <v>227</v>
          </cell>
          <cell r="F42">
            <v>7</v>
          </cell>
          <cell r="G42">
            <v>0.031</v>
          </cell>
          <cell r="K42">
            <v>1347</v>
          </cell>
          <cell r="L42">
            <v>80</v>
          </cell>
          <cell r="M42">
            <v>0.059</v>
          </cell>
        </row>
        <row r="43">
          <cell r="B43">
            <v>18386</v>
          </cell>
          <cell r="C43">
            <v>5161</v>
          </cell>
          <cell r="D43">
            <v>0.281</v>
          </cell>
          <cell r="E43">
            <v>4324</v>
          </cell>
          <cell r="F43">
            <v>856</v>
          </cell>
          <cell r="G43">
            <v>0.198</v>
          </cell>
          <cell r="K43">
            <v>23854</v>
          </cell>
          <cell r="L43">
            <v>6340</v>
          </cell>
          <cell r="M43">
            <v>0.266</v>
          </cell>
          <cell r="N43">
            <v>11</v>
          </cell>
        </row>
        <row r="44">
          <cell r="B44">
            <v>2766</v>
          </cell>
          <cell r="C44">
            <v>295</v>
          </cell>
          <cell r="D44">
            <v>0.107</v>
          </cell>
          <cell r="E44">
            <v>309</v>
          </cell>
          <cell r="F44">
            <v>10</v>
          </cell>
          <cell r="G44">
            <v>0.032</v>
          </cell>
          <cell r="K44">
            <v>3325</v>
          </cell>
          <cell r="L44">
            <v>342</v>
          </cell>
          <cell r="M44">
            <v>0.103</v>
          </cell>
        </row>
        <row r="45">
          <cell r="B45">
            <v>4198</v>
          </cell>
          <cell r="C45">
            <v>595</v>
          </cell>
          <cell r="D45">
            <v>0.142</v>
          </cell>
          <cell r="E45">
            <v>3725</v>
          </cell>
          <cell r="F45">
            <v>1400</v>
          </cell>
          <cell r="G45">
            <v>0.376</v>
          </cell>
          <cell r="K45">
            <v>9125</v>
          </cell>
          <cell r="L45">
            <v>2351</v>
          </cell>
          <cell r="M45">
            <v>0.258</v>
          </cell>
        </row>
        <row r="46">
          <cell r="B46">
            <v>5735</v>
          </cell>
          <cell r="C46">
            <v>681</v>
          </cell>
          <cell r="D46">
            <v>0.119</v>
          </cell>
          <cell r="E46">
            <v>12328</v>
          </cell>
          <cell r="F46">
            <v>6096</v>
          </cell>
          <cell r="G46">
            <v>0.494</v>
          </cell>
          <cell r="K46">
            <v>21542</v>
          </cell>
          <cell r="L46">
            <v>7041</v>
          </cell>
          <cell r="M46">
            <v>0.327</v>
          </cell>
          <cell r="N46">
            <v>4778</v>
          </cell>
        </row>
        <row r="47">
          <cell r="B47">
            <v>6008</v>
          </cell>
          <cell r="C47">
            <v>824</v>
          </cell>
          <cell r="D47">
            <v>0.137</v>
          </cell>
          <cell r="E47">
            <v>1475</v>
          </cell>
          <cell r="F47">
            <v>153</v>
          </cell>
          <cell r="G47">
            <v>0.104</v>
          </cell>
          <cell r="K47">
            <v>8379</v>
          </cell>
          <cell r="L47">
            <v>1090</v>
          </cell>
          <cell r="M47">
            <v>0.13</v>
          </cell>
        </row>
        <row r="48">
          <cell r="B48">
            <v>7230</v>
          </cell>
          <cell r="C48">
            <v>2766</v>
          </cell>
          <cell r="D48">
            <v>0.383</v>
          </cell>
          <cell r="E48">
            <v>1110</v>
          </cell>
          <cell r="F48">
            <v>230</v>
          </cell>
          <cell r="G48">
            <v>0.207</v>
          </cell>
          <cell r="K48">
            <v>9032</v>
          </cell>
          <cell r="L48">
            <v>3447</v>
          </cell>
          <cell r="M48">
            <v>0.382</v>
          </cell>
        </row>
        <row r="49">
          <cell r="B49">
            <v>1060</v>
          </cell>
          <cell r="C49">
            <v>96</v>
          </cell>
          <cell r="D49">
            <v>0.091</v>
          </cell>
          <cell r="E49">
            <v>156</v>
          </cell>
          <cell r="F49">
            <v>0</v>
          </cell>
          <cell r="G49">
            <v>0</v>
          </cell>
          <cell r="K49">
            <v>1308</v>
          </cell>
          <cell r="L49">
            <v>97</v>
          </cell>
          <cell r="M49">
            <v>0.074</v>
          </cell>
        </row>
        <row r="50">
          <cell r="B50">
            <v>8467</v>
          </cell>
          <cell r="C50">
            <v>1438</v>
          </cell>
          <cell r="D50">
            <v>0.17</v>
          </cell>
          <cell r="E50">
            <v>1281</v>
          </cell>
          <cell r="F50">
            <v>119</v>
          </cell>
          <cell r="G50">
            <v>0.093</v>
          </cell>
          <cell r="K50">
            <v>10319</v>
          </cell>
          <cell r="L50">
            <v>1701</v>
          </cell>
          <cell r="M50">
            <v>0.165</v>
          </cell>
        </row>
        <row r="51">
          <cell r="B51">
            <v>4658</v>
          </cell>
          <cell r="C51">
            <v>517</v>
          </cell>
          <cell r="D51">
            <v>0.111</v>
          </cell>
          <cell r="E51">
            <v>13988</v>
          </cell>
          <cell r="F51">
            <v>8664</v>
          </cell>
          <cell r="G51">
            <v>0.619</v>
          </cell>
          <cell r="K51">
            <v>23347</v>
          </cell>
          <cell r="L51">
            <v>9710</v>
          </cell>
          <cell r="M51">
            <v>0.416</v>
          </cell>
          <cell r="N51">
            <v>5374</v>
          </cell>
        </row>
        <row r="52">
          <cell r="B52">
            <v>18306</v>
          </cell>
          <cell r="C52">
            <v>3331</v>
          </cell>
          <cell r="D52">
            <v>0.182</v>
          </cell>
          <cell r="E52">
            <v>3142</v>
          </cell>
          <cell r="F52">
            <v>213</v>
          </cell>
          <cell r="G52">
            <v>0.068</v>
          </cell>
          <cell r="K52">
            <v>22826</v>
          </cell>
          <cell r="L52">
            <v>3754</v>
          </cell>
          <cell r="M52">
            <v>0.164</v>
          </cell>
          <cell r="N52">
            <v>1</v>
          </cell>
        </row>
        <row r="53">
          <cell r="B53">
            <v>3522</v>
          </cell>
          <cell r="C53">
            <v>1080</v>
          </cell>
          <cell r="D53">
            <v>0.307</v>
          </cell>
          <cell r="E53">
            <v>1567</v>
          </cell>
          <cell r="F53">
            <v>307</v>
          </cell>
          <cell r="G53">
            <v>0.196</v>
          </cell>
          <cell r="K53">
            <v>5407</v>
          </cell>
          <cell r="L53">
            <v>1456</v>
          </cell>
          <cell r="M53">
            <v>0.269</v>
          </cell>
        </row>
        <row r="55">
          <cell r="B55">
            <v>3928</v>
          </cell>
          <cell r="C55">
            <v>1024</v>
          </cell>
          <cell r="D55">
            <v>0.261</v>
          </cell>
          <cell r="E55">
            <v>597</v>
          </cell>
          <cell r="F55">
            <v>36</v>
          </cell>
          <cell r="G55">
            <v>0.06</v>
          </cell>
          <cell r="K55">
            <v>4916</v>
          </cell>
          <cell r="L55">
            <v>1127</v>
          </cell>
          <cell r="M55">
            <v>0.229</v>
          </cell>
        </row>
        <row r="56">
          <cell r="B56">
            <v>1554</v>
          </cell>
          <cell r="C56">
            <v>557</v>
          </cell>
          <cell r="D56">
            <v>0.358</v>
          </cell>
          <cell r="E56">
            <v>504</v>
          </cell>
          <cell r="F56">
            <v>51</v>
          </cell>
          <cell r="G56">
            <v>0.101</v>
          </cell>
          <cell r="K56">
            <v>2185</v>
          </cell>
          <cell r="L56">
            <v>628</v>
          </cell>
          <cell r="M56">
            <v>0.287</v>
          </cell>
        </row>
        <row r="57">
          <cell r="B57">
            <v>1507</v>
          </cell>
          <cell r="C57">
            <v>155</v>
          </cell>
          <cell r="D57">
            <v>0.103</v>
          </cell>
          <cell r="E57">
            <v>346</v>
          </cell>
          <cell r="F57">
            <v>14</v>
          </cell>
          <cell r="G57">
            <v>0.04</v>
          </cell>
          <cell r="K57">
            <v>2167</v>
          </cell>
          <cell r="L57">
            <v>188</v>
          </cell>
          <cell r="M57">
            <v>0.087</v>
          </cell>
        </row>
        <row r="58">
          <cell r="B58">
            <v>8432</v>
          </cell>
          <cell r="C58">
            <v>2652</v>
          </cell>
          <cell r="D58">
            <v>0.315</v>
          </cell>
          <cell r="E58">
            <v>1948</v>
          </cell>
          <cell r="F58">
            <v>109</v>
          </cell>
          <cell r="G58">
            <v>0.056</v>
          </cell>
          <cell r="K58">
            <v>10941</v>
          </cell>
          <cell r="L58">
            <v>2836</v>
          </cell>
          <cell r="M58">
            <v>0.259</v>
          </cell>
        </row>
        <row r="59">
          <cell r="B59">
            <v>1855</v>
          </cell>
          <cell r="C59">
            <v>284</v>
          </cell>
          <cell r="D59">
            <v>0.153</v>
          </cell>
          <cell r="E59">
            <v>217</v>
          </cell>
          <cell r="F59">
            <v>2</v>
          </cell>
          <cell r="G59">
            <v>0.009</v>
          </cell>
          <cell r="K59">
            <v>2180</v>
          </cell>
          <cell r="L59">
            <v>293</v>
          </cell>
          <cell r="M59">
            <v>0.134</v>
          </cell>
        </row>
        <row r="60">
          <cell r="B60">
            <v>3137</v>
          </cell>
          <cell r="C60">
            <v>906</v>
          </cell>
          <cell r="D60">
            <v>0.289</v>
          </cell>
          <cell r="E60">
            <v>595</v>
          </cell>
          <cell r="F60">
            <v>60</v>
          </cell>
          <cell r="G60">
            <v>0.101</v>
          </cell>
          <cell r="K60">
            <v>3876</v>
          </cell>
          <cell r="L60">
            <v>971</v>
          </cell>
          <cell r="M60">
            <v>0.251</v>
          </cell>
        </row>
        <row r="61">
          <cell r="B61">
            <v>9755</v>
          </cell>
          <cell r="C61">
            <v>2561</v>
          </cell>
          <cell r="D61">
            <v>0.263</v>
          </cell>
          <cell r="E61">
            <v>3000</v>
          </cell>
          <cell r="F61">
            <v>807</v>
          </cell>
          <cell r="G61">
            <v>0.269</v>
          </cell>
          <cell r="K61">
            <v>13588</v>
          </cell>
          <cell r="L61">
            <v>3531</v>
          </cell>
          <cell r="M61">
            <v>0.26</v>
          </cell>
        </row>
        <row r="62">
          <cell r="B62">
            <v>1787</v>
          </cell>
          <cell r="C62">
            <v>142</v>
          </cell>
          <cell r="D62">
            <v>0.079</v>
          </cell>
          <cell r="E62">
            <v>587</v>
          </cell>
          <cell r="F62">
            <v>56</v>
          </cell>
          <cell r="G62">
            <v>0.095</v>
          </cell>
          <cell r="K62">
            <v>2604</v>
          </cell>
          <cell r="L62">
            <v>270</v>
          </cell>
          <cell r="M62">
            <v>0.104</v>
          </cell>
        </row>
        <row r="63">
          <cell r="B63">
            <v>13325</v>
          </cell>
          <cell r="C63">
            <v>3710</v>
          </cell>
          <cell r="D63">
            <v>0.278</v>
          </cell>
          <cell r="E63">
            <v>4101</v>
          </cell>
          <cell r="F63">
            <v>633</v>
          </cell>
          <cell r="G63">
            <v>0.154</v>
          </cell>
          <cell r="K63">
            <v>18507</v>
          </cell>
          <cell r="L63">
            <v>4552</v>
          </cell>
          <cell r="M63">
            <v>0.246</v>
          </cell>
        </row>
        <row r="64">
          <cell r="B64">
            <v>7468</v>
          </cell>
          <cell r="C64">
            <v>1421</v>
          </cell>
          <cell r="D64">
            <v>0.19</v>
          </cell>
          <cell r="E64">
            <v>2457</v>
          </cell>
          <cell r="F64">
            <v>188</v>
          </cell>
          <cell r="G64">
            <v>0.077</v>
          </cell>
          <cell r="K64">
            <v>11181</v>
          </cell>
          <cell r="L64">
            <v>1870</v>
          </cell>
          <cell r="M64">
            <v>0.167</v>
          </cell>
          <cell r="N64">
            <v>1</v>
          </cell>
        </row>
        <row r="65">
          <cell r="B65">
            <v>6641</v>
          </cell>
          <cell r="C65">
            <v>1676</v>
          </cell>
          <cell r="D65">
            <v>0.252</v>
          </cell>
          <cell r="E65">
            <v>2254</v>
          </cell>
          <cell r="F65">
            <v>436</v>
          </cell>
          <cell r="G65">
            <v>0.193</v>
          </cell>
          <cell r="K65">
            <v>9223</v>
          </cell>
          <cell r="L65">
            <v>2192</v>
          </cell>
          <cell r="M65">
            <v>0.238</v>
          </cell>
        </row>
        <row r="66">
          <cell r="B66">
            <v>4368</v>
          </cell>
          <cell r="C66">
            <v>1288</v>
          </cell>
          <cell r="D66">
            <v>0.295</v>
          </cell>
          <cell r="E66">
            <v>800</v>
          </cell>
          <cell r="F66">
            <v>47</v>
          </cell>
          <cell r="G66">
            <v>0.059</v>
          </cell>
          <cell r="K66">
            <v>5575</v>
          </cell>
          <cell r="L66">
            <v>1371</v>
          </cell>
          <cell r="M66">
            <v>0.246</v>
          </cell>
          <cell r="N66">
            <v>1</v>
          </cell>
        </row>
        <row r="67">
          <cell r="B67">
            <v>3637</v>
          </cell>
          <cell r="C67">
            <v>312</v>
          </cell>
          <cell r="D67">
            <v>0.086</v>
          </cell>
          <cell r="E67">
            <v>610</v>
          </cell>
          <cell r="F67">
            <v>49</v>
          </cell>
          <cell r="G67">
            <v>0.08</v>
          </cell>
          <cell r="K67">
            <v>4737</v>
          </cell>
          <cell r="L67">
            <v>400</v>
          </cell>
          <cell r="M67">
            <v>0.084</v>
          </cell>
        </row>
        <row r="68">
          <cell r="B68">
            <v>7482</v>
          </cell>
          <cell r="C68">
            <v>1082</v>
          </cell>
          <cell r="D68">
            <v>0.145</v>
          </cell>
          <cell r="E68">
            <v>1548</v>
          </cell>
          <cell r="F68">
            <v>60</v>
          </cell>
          <cell r="G68">
            <v>0.039</v>
          </cell>
          <cell r="K68">
            <v>9886</v>
          </cell>
          <cell r="L68">
            <v>1212</v>
          </cell>
          <cell r="M68">
            <v>0.123</v>
          </cell>
        </row>
        <row r="69">
          <cell r="B69">
            <v>9708</v>
          </cell>
          <cell r="C69">
            <v>1896</v>
          </cell>
          <cell r="D69">
            <v>0.195</v>
          </cell>
          <cell r="E69">
            <v>3177</v>
          </cell>
          <cell r="F69">
            <v>349</v>
          </cell>
          <cell r="G69">
            <v>0.11</v>
          </cell>
          <cell r="K69">
            <v>15439</v>
          </cell>
          <cell r="L69">
            <v>2799</v>
          </cell>
          <cell r="M69">
            <v>0.181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November-20-0"/>
    </sheetNames>
    <sheetDataSet>
      <sheetData sheetId="0">
        <row r="4">
          <cell r="D4">
            <v>19262</v>
          </cell>
        </row>
        <row r="5">
          <cell r="D5">
            <v>15937</v>
          </cell>
        </row>
        <row r="6">
          <cell r="D6">
            <v>16736</v>
          </cell>
        </row>
        <row r="7">
          <cell r="D7">
            <v>12823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S31" sqref="S31"/>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399502</v>
      </c>
      <c r="C2" s="11">
        <f>SUM(C8:C69)</f>
        <v>98909</v>
      </c>
      <c r="D2" s="60">
        <f>C2/B2</f>
        <v>0.24758073801883346</v>
      </c>
      <c r="E2" s="11">
        <f>SUM(E8:E69)</f>
        <v>149139</v>
      </c>
      <c r="F2" s="11">
        <f>SUM(F8:F69)</f>
        <v>45362</v>
      </c>
      <c r="G2" s="60">
        <f>F2/E2</f>
        <v>0.30415920718256123</v>
      </c>
      <c r="H2" s="11">
        <f>SUM(H8:H69)</f>
        <v>603487</v>
      </c>
      <c r="I2" s="99">
        <f>SUM(I8:I69)</f>
        <v>156149</v>
      </c>
      <c r="J2" s="120">
        <f>I2/H2</f>
        <v>0.2587445959896402</v>
      </c>
      <c r="K2" s="13">
        <f>SUM(K8:K67)</f>
        <v>3268</v>
      </c>
      <c r="L2" s="13">
        <f>SUM(L8:L69)</f>
        <v>154404</v>
      </c>
      <c r="M2" s="13">
        <f>SUM(M8:M67)</f>
        <v>18938</v>
      </c>
      <c r="N2" s="13">
        <f>SUM(N8:N69)</f>
        <v>135466</v>
      </c>
      <c r="O2" s="13">
        <f>SUM(O8:O69)</f>
        <v>14204</v>
      </c>
      <c r="P2" s="13">
        <f>SUM(P8:P67)</f>
        <v>64758</v>
      </c>
      <c r="Q2" s="72">
        <f>SUM(Q8:Q67)</f>
        <v>60</v>
      </c>
      <c r="R2" s="14">
        <f>R62+R30</f>
        <v>0</v>
      </c>
      <c r="S2" s="62">
        <f>S36</f>
        <v>39036</v>
      </c>
      <c r="T2" s="56"/>
    </row>
    <row r="3" spans="1:20" ht="12" customHeight="1">
      <c r="A3" s="10" t="s">
        <v>17</v>
      </c>
      <c r="B3" s="11">
        <v>398519</v>
      </c>
      <c r="C3" s="11">
        <v>97040</v>
      </c>
      <c r="D3" s="60">
        <v>0.24350156454271943</v>
      </c>
      <c r="E3" s="11">
        <v>148494</v>
      </c>
      <c r="F3" s="11">
        <v>45429</v>
      </c>
      <c r="G3" s="60">
        <v>0.3059315527900117</v>
      </c>
      <c r="H3" s="11">
        <v>601450</v>
      </c>
      <c r="I3" s="99">
        <v>154331</v>
      </c>
      <c r="J3" s="120">
        <v>0.2565982209659988</v>
      </c>
      <c r="K3" s="13">
        <v>3097</v>
      </c>
      <c r="L3" s="13">
        <v>153414</v>
      </c>
      <c r="M3" s="13">
        <v>18148</v>
      </c>
      <c r="N3" s="13">
        <v>135266</v>
      </c>
      <c r="O3" s="13">
        <v>14414</v>
      </c>
      <c r="P3" s="13">
        <v>66591</v>
      </c>
      <c r="Q3" s="17">
        <v>48</v>
      </c>
      <c r="R3" s="14">
        <v>0</v>
      </c>
      <c r="S3" s="26">
        <v>39029</v>
      </c>
      <c r="T3" s="56"/>
    </row>
    <row r="4" spans="1:20" s="22" customFormat="1" ht="12" customHeight="1">
      <c r="A4" s="16" t="s">
        <v>18</v>
      </c>
      <c r="B4" s="20">
        <f aca="true" t="shared" si="0" ref="B4:Q4">B2-B3</f>
        <v>983</v>
      </c>
      <c r="C4" s="20">
        <f t="shared" si="0"/>
        <v>1869</v>
      </c>
      <c r="D4" s="61">
        <f t="shared" si="0"/>
        <v>0.004079173476114029</v>
      </c>
      <c r="E4" s="20">
        <f t="shared" si="0"/>
        <v>645</v>
      </c>
      <c r="F4" s="20">
        <f t="shared" si="0"/>
        <v>-67</v>
      </c>
      <c r="G4" s="61">
        <f t="shared" si="0"/>
        <v>-0.0017723456074504873</v>
      </c>
      <c r="H4" s="20">
        <f t="shared" si="0"/>
        <v>2037</v>
      </c>
      <c r="I4" s="117">
        <f t="shared" si="0"/>
        <v>1818</v>
      </c>
      <c r="J4" s="121">
        <f t="shared" si="0"/>
        <v>0.0021463750236414003</v>
      </c>
      <c r="K4" s="18">
        <f t="shared" si="0"/>
        <v>171</v>
      </c>
      <c r="L4" s="18">
        <f t="shared" si="0"/>
        <v>990</v>
      </c>
      <c r="M4" s="18">
        <f t="shared" si="0"/>
        <v>790</v>
      </c>
      <c r="N4" s="18">
        <f t="shared" si="0"/>
        <v>200</v>
      </c>
      <c r="O4" s="18">
        <f t="shared" si="0"/>
        <v>-210</v>
      </c>
      <c r="P4" s="83">
        <f t="shared" si="0"/>
        <v>-1833</v>
      </c>
      <c r="Q4" s="17">
        <f t="shared" si="0"/>
        <v>12</v>
      </c>
      <c r="R4" s="21">
        <f>+R2-R3</f>
        <v>0</v>
      </c>
      <c r="S4" s="15"/>
      <c r="T4" s="81"/>
    </row>
    <row r="5" spans="1:20" s="24" customFormat="1" ht="12" customHeight="1">
      <c r="A5" s="23" t="s">
        <v>19</v>
      </c>
      <c r="B5" s="64">
        <f>B4/B3</f>
        <v>0.0024666327075998887</v>
      </c>
      <c r="C5" s="64">
        <f>C4/C3</f>
        <v>0.019260098928277</v>
      </c>
      <c r="D5" s="61"/>
      <c r="E5" s="64">
        <f>E4/E3</f>
        <v>0.004343609842821932</v>
      </c>
      <c r="F5" s="64">
        <f>F4/F3</f>
        <v>-0.0014748288538158445</v>
      </c>
      <c r="G5" s="61"/>
      <c r="H5" s="64">
        <f>H4/H3</f>
        <v>0.003386815196608197</v>
      </c>
      <c r="I5" s="118">
        <f>I4/I3</f>
        <v>0.01177987572166318</v>
      </c>
      <c r="J5" s="121"/>
      <c r="K5" s="65">
        <f aca="true" t="shared" si="1" ref="K5:P5">K4/K3</f>
        <v>0.05521472392638037</v>
      </c>
      <c r="L5" s="63">
        <f t="shared" si="1"/>
        <v>0.006453126833274669</v>
      </c>
      <c r="M5" s="65">
        <f t="shared" si="1"/>
        <v>0.04353096759973551</v>
      </c>
      <c r="N5" s="65">
        <f t="shared" si="1"/>
        <v>0.0014785681545990863</v>
      </c>
      <c r="O5" s="63">
        <f t="shared" si="1"/>
        <v>-0.014569168863604829</v>
      </c>
      <c r="P5" s="84">
        <f t="shared" si="1"/>
        <v>-0.02752624228499347</v>
      </c>
      <c r="Q5" s="66">
        <f>Q4/Q3</f>
        <v>0.25</v>
      </c>
      <c r="R5" s="19"/>
      <c r="S5" s="80"/>
      <c r="T5" s="82"/>
    </row>
    <row r="6" spans="1:19" ht="12" customHeight="1">
      <c r="A6" s="93" t="s">
        <v>20</v>
      </c>
      <c r="B6" s="11">
        <v>366122</v>
      </c>
      <c r="C6" s="11">
        <v>82651</v>
      </c>
      <c r="D6" s="60">
        <v>0.22574715531981143</v>
      </c>
      <c r="E6" s="11">
        <v>119810</v>
      </c>
      <c r="F6" s="11">
        <v>23200</v>
      </c>
      <c r="G6" s="60">
        <v>0.1936399298889909</v>
      </c>
      <c r="H6" s="11">
        <v>522066</v>
      </c>
      <c r="I6" s="11">
        <v>112771</v>
      </c>
      <c r="J6" s="60">
        <v>0.21600908697367766</v>
      </c>
      <c r="K6" s="13">
        <v>7603</v>
      </c>
      <c r="L6" s="13">
        <v>151992</v>
      </c>
      <c r="M6" s="13">
        <v>21327</v>
      </c>
      <c r="N6" s="13">
        <v>130665</v>
      </c>
      <c r="O6" s="13">
        <v>13829</v>
      </c>
      <c r="P6" s="13">
        <v>89631</v>
      </c>
      <c r="Q6" s="72">
        <v>451</v>
      </c>
      <c r="R6" s="14">
        <v>0</v>
      </c>
      <c r="S6" s="62">
        <v>38666</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5031</v>
      </c>
      <c r="C8" s="28">
        <f>'[3].CSV]EXPORT[1]'!C9</f>
        <v>1025</v>
      </c>
      <c r="D8" s="95">
        <f>'[3].CSV]EXPORT[1]'!D9</f>
        <v>0.204</v>
      </c>
      <c r="E8" s="97">
        <f>'[3].CSV]EXPORT[1]'!E9</f>
        <v>1547</v>
      </c>
      <c r="F8" s="28">
        <f>'[3].CSV]EXPORT[1]'!F9</f>
        <v>570</v>
      </c>
      <c r="G8" s="95">
        <f>'[3].CSV]EXPORT[1]'!G9</f>
        <v>0.368</v>
      </c>
      <c r="H8" s="97">
        <f>'[3].CSV]EXPORT[1]'!K9</f>
        <v>7289</v>
      </c>
      <c r="I8" s="97">
        <f>'[3].CSV]EXPORT[1]'!L9</f>
        <v>1749</v>
      </c>
      <c r="J8" s="111">
        <f>'[3].CSV]EXPORT[1]'!M9</f>
        <v>0.24</v>
      </c>
      <c r="K8" s="29">
        <f>'[1]Report'!C5</f>
        <v>19</v>
      </c>
      <c r="L8" s="87">
        <f>SUM(M8:N8)</f>
        <v>1710</v>
      </c>
      <c r="M8" s="87">
        <f>'[2]11-20-06 '!P9</f>
        <v>142</v>
      </c>
      <c r="N8" s="87">
        <f>'[2]11-20-06 '!J9</f>
        <v>1568</v>
      </c>
      <c r="O8" s="28">
        <f>'[3].CSV]EXPORT[1]'!N9</f>
        <v>3</v>
      </c>
      <c r="P8" s="30"/>
      <c r="Q8" s="28"/>
      <c r="R8" s="31"/>
      <c r="S8" s="32"/>
    </row>
    <row r="9" spans="1:19" ht="15.75" customHeight="1">
      <c r="A9" s="27" t="s">
        <v>23</v>
      </c>
      <c r="B9" s="28">
        <f>'[3].CSV]EXPORT[1]'!B11</f>
        <v>5082</v>
      </c>
      <c r="C9" s="28">
        <f>'[3].CSV]EXPORT[1]'!C11</f>
        <v>1245</v>
      </c>
      <c r="D9" s="95">
        <f>'[3].CSV]EXPORT[1]'!D11</f>
        <v>0.245</v>
      </c>
      <c r="E9" s="97">
        <f>'[3].CSV]EXPORT[1]'!E11</f>
        <v>1546</v>
      </c>
      <c r="F9" s="28">
        <f>'[3].CSV]EXPORT[1]'!F11</f>
        <v>162</v>
      </c>
      <c r="G9" s="95">
        <f>'[3].CSV]EXPORT[1]'!G11</f>
        <v>0.105</v>
      </c>
      <c r="H9" s="97">
        <f>'[3].CSV]EXPORT[1]'!K11</f>
        <v>7021</v>
      </c>
      <c r="I9" s="97">
        <f>'[3].CSV]EXPORT[1]'!L11</f>
        <v>1497</v>
      </c>
      <c r="J9" s="111">
        <f>'[3].CSV]EXPORT[1]'!M11</f>
        <v>0.213</v>
      </c>
      <c r="K9" s="29">
        <f>'[1]Report'!C6</f>
        <v>0</v>
      </c>
      <c r="L9" s="87">
        <f aca="true" t="shared" si="2" ref="L9:L22">SUM(M9:N9)</f>
        <v>2156</v>
      </c>
      <c r="M9" s="87">
        <f>'[2]11-20-06 '!P10</f>
        <v>216</v>
      </c>
      <c r="N9" s="87">
        <f>'[2]11-20-06 '!J10</f>
        <v>1940</v>
      </c>
      <c r="O9" s="28">
        <f>'[3].CSV]EXPORT[1]'!N11</f>
        <v>2</v>
      </c>
      <c r="P9" s="30"/>
      <c r="Q9" s="28"/>
      <c r="R9" s="31"/>
      <c r="S9" s="32"/>
    </row>
    <row r="10" spans="1:19" ht="15.75" customHeight="1">
      <c r="A10" s="27" t="s">
        <v>24</v>
      </c>
      <c r="B10" s="28">
        <f>'[3].CSV]EXPORT[1]'!B12</f>
        <v>5081</v>
      </c>
      <c r="C10" s="28">
        <f>'[3].CSV]EXPORT[1]'!C12</f>
        <v>1287</v>
      </c>
      <c r="D10" s="95">
        <f>'[3].CSV]EXPORT[1]'!D12</f>
        <v>0.253</v>
      </c>
      <c r="E10" s="97">
        <f>'[3].CSV]EXPORT[1]'!E12</f>
        <v>1891</v>
      </c>
      <c r="F10" s="28">
        <f>'[3].CSV]EXPORT[1]'!F12</f>
        <v>430</v>
      </c>
      <c r="G10" s="95">
        <f>'[3].CSV]EXPORT[1]'!G12</f>
        <v>0.227</v>
      </c>
      <c r="H10" s="97">
        <f>'[3].CSV]EXPORT[1]'!K12</f>
        <v>7701</v>
      </c>
      <c r="I10" s="97">
        <f>'[3].CSV]EXPORT[1]'!L12</f>
        <v>1876</v>
      </c>
      <c r="J10" s="111">
        <f>'[3].CSV]EXPORT[1]'!M12</f>
        <v>0.244</v>
      </c>
      <c r="K10" s="29">
        <f>'[1]Report'!C7</f>
        <v>18</v>
      </c>
      <c r="L10" s="87">
        <f t="shared" si="2"/>
        <v>1333</v>
      </c>
      <c r="M10" s="87">
        <f>'[2]11-20-06 '!P11</f>
        <v>211</v>
      </c>
      <c r="N10" s="87">
        <f>'[2]11-20-06 '!J11</f>
        <v>1122</v>
      </c>
      <c r="O10" s="28">
        <f>'[3].CSV]EXPORT[1]'!N12</f>
        <v>1</v>
      </c>
      <c r="P10" s="33">
        <f>'[4]Weekly Edu Report'!$D$4</f>
        <v>19262</v>
      </c>
      <c r="Q10" s="28"/>
      <c r="R10" s="31"/>
      <c r="S10" s="32"/>
    </row>
    <row r="11" spans="1:19" ht="15.75" customHeight="1">
      <c r="A11" s="27" t="s">
        <v>25</v>
      </c>
      <c r="B11" s="28">
        <f>'[3].CSV]EXPORT[1]'!B13</f>
        <v>14978</v>
      </c>
      <c r="C11" s="28">
        <f>'[3].CSV]EXPORT[1]'!C13</f>
        <v>5035</v>
      </c>
      <c r="D11" s="95">
        <f>'[3].CSV]EXPORT[1]'!D13</f>
        <v>0.336</v>
      </c>
      <c r="E11" s="97">
        <f>'[3].CSV]EXPORT[1]'!E13</f>
        <v>3875</v>
      </c>
      <c r="F11" s="28">
        <f>'[3].CSV]EXPORT[1]'!F13</f>
        <v>1274</v>
      </c>
      <c r="G11" s="95">
        <f>'[3].CSV]EXPORT[1]'!G13</f>
        <v>0.329</v>
      </c>
      <c r="H11" s="97">
        <f>'[3].CSV]EXPORT[1]'!K13</f>
        <v>19577</v>
      </c>
      <c r="I11" s="97">
        <f>'[3].CSV]EXPORT[1]'!L13</f>
        <v>6477</v>
      </c>
      <c r="J11" s="111">
        <f>'[3].CSV]EXPORT[1]'!M13</f>
        <v>0.331</v>
      </c>
      <c r="K11" s="29">
        <f>'[1]Report'!C8</f>
        <v>14</v>
      </c>
      <c r="L11" s="87">
        <f t="shared" si="2"/>
        <v>3772</v>
      </c>
      <c r="M11" s="87">
        <f>'[2]11-20-06 '!P12</f>
        <v>778</v>
      </c>
      <c r="N11" s="87">
        <f>'[2]11-20-06 '!J12</f>
        <v>2994</v>
      </c>
      <c r="O11" s="28">
        <f>'[3].CSV]EXPORT[1]'!N13</f>
        <v>1</v>
      </c>
      <c r="P11" s="33"/>
      <c r="Q11" s="28">
        <v>4</v>
      </c>
      <c r="R11" s="31"/>
      <c r="S11" s="32"/>
    </row>
    <row r="12" spans="1:19" ht="15.75" customHeight="1">
      <c r="A12" s="27" t="s">
        <v>26</v>
      </c>
      <c r="B12" s="28">
        <f>'[3].CSV]EXPORT[1]'!B14</f>
        <v>12979</v>
      </c>
      <c r="C12" s="28">
        <f>'[3].CSV]EXPORT[1]'!C14</f>
        <v>4122</v>
      </c>
      <c r="D12" s="95">
        <f>'[3].CSV]EXPORT[1]'!D14</f>
        <v>0.318</v>
      </c>
      <c r="E12" s="97">
        <f>'[3].CSV]EXPORT[1]'!E14</f>
        <v>4628</v>
      </c>
      <c r="F12" s="28">
        <f>'[3].CSV]EXPORT[1]'!F14</f>
        <v>1289</v>
      </c>
      <c r="G12" s="95">
        <f>'[3].CSV]EXPORT[1]'!G14</f>
        <v>0.279</v>
      </c>
      <c r="H12" s="97">
        <f>'[3].CSV]EXPORT[1]'!K14</f>
        <v>18607</v>
      </c>
      <c r="I12" s="97">
        <f>'[3].CSV]EXPORT[1]'!L14</f>
        <v>5857</v>
      </c>
      <c r="J12" s="111">
        <f>'[3].CSV]EXPORT[1]'!M14</f>
        <v>0.315</v>
      </c>
      <c r="K12" s="29">
        <f>'[1]Report'!C9</f>
        <v>16</v>
      </c>
      <c r="L12" s="87">
        <f t="shared" si="2"/>
        <v>2451</v>
      </c>
      <c r="M12" s="87">
        <f>'[2]11-20-06 '!P13</f>
        <v>489</v>
      </c>
      <c r="N12" s="87">
        <f>'[2]11-20-06 '!J13</f>
        <v>1962</v>
      </c>
      <c r="O12" s="28">
        <f>'[3].CSV]EXPORT[1]'!N14</f>
        <v>1</v>
      </c>
      <c r="P12" s="30"/>
      <c r="Q12" s="28"/>
      <c r="R12" s="31"/>
      <c r="S12" s="32"/>
    </row>
    <row r="13" spans="1:19" ht="15.75" customHeight="1">
      <c r="A13" s="27" t="s">
        <v>27</v>
      </c>
      <c r="B13" s="28">
        <f>'[3].CSV]EXPORT[1]'!B15</f>
        <v>2666</v>
      </c>
      <c r="C13" s="28">
        <f>'[3].CSV]EXPORT[1]'!C15</f>
        <v>513</v>
      </c>
      <c r="D13" s="95">
        <f>'[3].CSV]EXPORT[1]'!D15</f>
        <v>0.192</v>
      </c>
      <c r="E13" s="97">
        <f>'[3].CSV]EXPORT[1]'!E15</f>
        <v>1160</v>
      </c>
      <c r="F13" s="28">
        <f>'[3].CSV]EXPORT[1]'!F15</f>
        <v>122</v>
      </c>
      <c r="G13" s="95">
        <f>'[3].CSV]EXPORT[1]'!G15</f>
        <v>0.105</v>
      </c>
      <c r="H13" s="97">
        <f>'[3].CSV]EXPORT[1]'!K15</f>
        <v>4251</v>
      </c>
      <c r="I13" s="97">
        <f>'[3].CSV]EXPORT[1]'!L15</f>
        <v>746</v>
      </c>
      <c r="J13" s="111">
        <f>'[3].CSV]EXPORT[1]'!M15</f>
        <v>0.175</v>
      </c>
      <c r="K13" s="29">
        <f>'[1]Report'!C10</f>
        <v>0</v>
      </c>
      <c r="L13" s="87">
        <f t="shared" si="2"/>
        <v>996</v>
      </c>
      <c r="M13" s="87">
        <f>'[2]11-20-06 '!P14</f>
        <v>215</v>
      </c>
      <c r="N13" s="87">
        <f>'[2]11-20-06 '!J14</f>
        <v>781</v>
      </c>
      <c r="O13" s="28">
        <f>'[3].CSV]EXPORT[1]'!N15</f>
        <v>0</v>
      </c>
      <c r="P13" s="30"/>
      <c r="Q13" s="28"/>
      <c r="R13" s="31"/>
      <c r="S13" s="32"/>
    </row>
    <row r="14" spans="1:19" ht="15.75" customHeight="1">
      <c r="A14" s="27" t="s">
        <v>28</v>
      </c>
      <c r="B14" s="28">
        <f>'[3].CSV]EXPORT[1]'!B16</f>
        <v>8110</v>
      </c>
      <c r="C14" s="28">
        <f>'[3].CSV]EXPORT[1]'!C16</f>
        <v>1604</v>
      </c>
      <c r="D14" s="95">
        <f>'[3].CSV]EXPORT[1]'!D16</f>
        <v>0.198</v>
      </c>
      <c r="E14" s="97">
        <f>'[3].CSV]EXPORT[1]'!E16</f>
        <v>2349</v>
      </c>
      <c r="F14" s="28">
        <f>'[3].CSV]EXPORT[1]'!F16</f>
        <v>453</v>
      </c>
      <c r="G14" s="95">
        <f>'[3].CSV]EXPORT[1]'!G16</f>
        <v>0.193</v>
      </c>
      <c r="H14" s="97">
        <f>'[3].CSV]EXPORT[1]'!K16</f>
        <v>11017</v>
      </c>
      <c r="I14" s="97">
        <f>'[3].CSV]EXPORT[1]'!L16</f>
        <v>2244</v>
      </c>
      <c r="J14" s="111">
        <f>'[3].CSV]EXPORT[1]'!M16</f>
        <v>0.204</v>
      </c>
      <c r="K14" s="29">
        <f>'[1]Report'!C11</f>
        <v>0</v>
      </c>
      <c r="L14" s="87">
        <f t="shared" si="2"/>
        <v>2601</v>
      </c>
      <c r="M14" s="87">
        <f>'[2]11-20-06 '!P15</f>
        <v>168</v>
      </c>
      <c r="N14" s="87">
        <f>'[2]11-20-06 '!J15</f>
        <v>2433</v>
      </c>
      <c r="O14" s="28">
        <f>'[3].CSV]EXPORT[1]'!N16</f>
        <v>0</v>
      </c>
      <c r="P14" s="30"/>
      <c r="Q14" s="28"/>
      <c r="R14" s="31"/>
      <c r="S14" s="32"/>
    </row>
    <row r="15" spans="1:19" ht="15.75" customHeight="1">
      <c r="A15" s="27" t="s">
        <v>29</v>
      </c>
      <c r="B15" s="28">
        <f>'[3].CSV]EXPORT[1]'!B17</f>
        <v>1372</v>
      </c>
      <c r="C15" s="28">
        <f>'[3].CSV]EXPORT[1]'!C17</f>
        <v>259</v>
      </c>
      <c r="D15" s="95">
        <f>'[3].CSV]EXPORT[1]'!D17</f>
        <v>0.189</v>
      </c>
      <c r="E15" s="97">
        <f>'[3].CSV]EXPORT[1]'!E17</f>
        <v>346</v>
      </c>
      <c r="F15" s="28">
        <f>'[3].CSV]EXPORT[1]'!F17</f>
        <v>32</v>
      </c>
      <c r="G15" s="95">
        <f>'[3].CSV]EXPORT[1]'!G17</f>
        <v>0.092</v>
      </c>
      <c r="H15" s="97">
        <f>'[3].CSV]EXPORT[1]'!K17</f>
        <v>1880</v>
      </c>
      <c r="I15" s="97">
        <f>'[3].CSV]EXPORT[1]'!L17</f>
        <v>312</v>
      </c>
      <c r="J15" s="111">
        <f>'[3].CSV]EXPORT[1]'!M17</f>
        <v>0.166</v>
      </c>
      <c r="K15" s="29">
        <f>'[1]Report'!C12</f>
        <v>1</v>
      </c>
      <c r="L15" s="87">
        <f t="shared" si="2"/>
        <v>303</v>
      </c>
      <c r="M15" s="87">
        <f>'[2]11-20-06 '!P16</f>
        <v>75</v>
      </c>
      <c r="N15" s="87">
        <f>'[2]11-20-06 '!J16</f>
        <v>228</v>
      </c>
      <c r="O15" s="28">
        <f>'[3].CSV]EXPORT[1]'!N17</f>
        <v>0</v>
      </c>
      <c r="P15" s="30"/>
      <c r="Q15" s="28">
        <v>0</v>
      </c>
      <c r="R15" s="31"/>
      <c r="S15" s="32"/>
    </row>
    <row r="16" spans="1:19" ht="15.75" customHeight="1">
      <c r="A16" s="27" t="s">
        <v>30</v>
      </c>
      <c r="B16" s="28">
        <f>'[3].CSV]EXPORT[1]'!B18</f>
        <v>9040</v>
      </c>
      <c r="C16" s="28">
        <f>'[3].CSV]EXPORT[1]'!C18</f>
        <v>3380</v>
      </c>
      <c r="D16" s="95">
        <f>'[3].CSV]EXPORT[1]'!D18</f>
        <v>0.374</v>
      </c>
      <c r="E16" s="97">
        <f>'[3].CSV]EXPORT[1]'!E18</f>
        <v>4502</v>
      </c>
      <c r="F16" s="28">
        <f>'[3].CSV]EXPORT[1]'!F18</f>
        <v>1445</v>
      </c>
      <c r="G16" s="95">
        <f>'[3].CSV]EXPORT[1]'!G18</f>
        <v>0.321</v>
      </c>
      <c r="H16" s="97">
        <f>'[3].CSV]EXPORT[1]'!K18</f>
        <v>14173</v>
      </c>
      <c r="I16" s="97">
        <f>'[3].CSV]EXPORT[1]'!L18</f>
        <v>5020</v>
      </c>
      <c r="J16" s="111">
        <f>'[3].CSV]EXPORT[1]'!M18</f>
        <v>0.354</v>
      </c>
      <c r="K16" s="29">
        <f>'[1]Report'!C13</f>
        <v>45</v>
      </c>
      <c r="L16" s="87">
        <f t="shared" si="2"/>
        <v>1547</v>
      </c>
      <c r="M16" s="87">
        <f>'[2]11-20-06 '!P17</f>
        <v>344</v>
      </c>
      <c r="N16" s="87">
        <f>'[2]11-20-06 '!J17</f>
        <v>1203</v>
      </c>
      <c r="O16" s="28">
        <f>'[3].CSV]EXPORT[1]'!N18</f>
        <v>9</v>
      </c>
      <c r="P16" s="30"/>
      <c r="Q16" s="28"/>
      <c r="R16" s="31"/>
      <c r="S16" s="32"/>
    </row>
    <row r="17" spans="1:19" ht="15.75" customHeight="1">
      <c r="A17" s="27" t="s">
        <v>31</v>
      </c>
      <c r="B17" s="28">
        <f>'[3].CSV]EXPORT[1]'!B19</f>
        <v>4660</v>
      </c>
      <c r="C17" s="28">
        <f>'[3].CSV]EXPORT[1]'!C19</f>
        <v>1633</v>
      </c>
      <c r="D17" s="95">
        <f>'[3].CSV]EXPORT[1]'!D19</f>
        <v>0.35</v>
      </c>
      <c r="E17" s="97">
        <f>'[3].CSV]EXPORT[1]'!E19</f>
        <v>658</v>
      </c>
      <c r="F17" s="28">
        <f>'[3].CSV]EXPORT[1]'!F19</f>
        <v>140</v>
      </c>
      <c r="G17" s="95">
        <f>'[3].CSV]EXPORT[1]'!G19</f>
        <v>0.213</v>
      </c>
      <c r="H17" s="97">
        <f>'[3].CSV]EXPORT[1]'!K19</f>
        <v>5538</v>
      </c>
      <c r="I17" s="97">
        <f>'[3].CSV]EXPORT[1]'!L19</f>
        <v>1842</v>
      </c>
      <c r="J17" s="111">
        <f>'[3].CSV]EXPORT[1]'!M19</f>
        <v>0.333</v>
      </c>
      <c r="K17" s="29">
        <f>'[1]Report'!C14</f>
        <v>15</v>
      </c>
      <c r="L17" s="87">
        <f t="shared" si="2"/>
        <v>1736</v>
      </c>
      <c r="M17" s="87">
        <f>'[2]11-20-06 '!P18</f>
        <v>215</v>
      </c>
      <c r="N17" s="87">
        <f>'[2]11-20-06 '!J18</f>
        <v>1521</v>
      </c>
      <c r="O17" s="28">
        <f>'[3].CSV]EXPORT[1]'!N19</f>
        <v>10</v>
      </c>
      <c r="P17" s="30"/>
      <c r="Q17" s="28"/>
      <c r="R17" s="31"/>
      <c r="S17" s="32"/>
    </row>
    <row r="18" spans="1:19" ht="15.75" customHeight="1">
      <c r="A18" s="27" t="s">
        <v>32</v>
      </c>
      <c r="B18" s="28">
        <f>'[3].CSV]EXPORT[1]'!B20</f>
        <v>7216</v>
      </c>
      <c r="C18" s="28">
        <f>'[3].CSV]EXPORT[1]'!C20</f>
        <v>1026</v>
      </c>
      <c r="D18" s="95">
        <f>'[3].CSV]EXPORT[1]'!D20</f>
        <v>0.142</v>
      </c>
      <c r="E18" s="97">
        <f>'[3].CSV]EXPORT[1]'!E20</f>
        <v>15021</v>
      </c>
      <c r="F18" s="28">
        <f>'[3].CSV]EXPORT[1]'!F20</f>
        <v>7372</v>
      </c>
      <c r="G18" s="95">
        <f>'[3].CSV]EXPORT[1]'!G20</f>
        <v>0.491</v>
      </c>
      <c r="H18" s="97">
        <f>'[3].CSV]EXPORT[1]'!K20</f>
        <v>30127</v>
      </c>
      <c r="I18" s="97">
        <f>'[3].CSV]EXPORT[1]'!L20</f>
        <v>9636</v>
      </c>
      <c r="J18" s="111">
        <f>'[3].CSV]EXPORT[1]'!M20</f>
        <v>0.32</v>
      </c>
      <c r="K18" s="29">
        <f>'[1]Report'!C15</f>
        <v>11</v>
      </c>
      <c r="L18" s="87">
        <f t="shared" si="2"/>
        <v>3278</v>
      </c>
      <c r="M18" s="87">
        <f>'[2]11-20-06 '!P19</f>
        <v>517</v>
      </c>
      <c r="N18" s="87">
        <f>'[2]11-20-06 '!J19</f>
        <v>2761</v>
      </c>
      <c r="O18" s="28">
        <f>'[3].CSV]EXPORT[1]'!N20</f>
        <v>3810</v>
      </c>
      <c r="P18" s="30"/>
      <c r="Q18" s="28"/>
      <c r="R18" s="31"/>
      <c r="S18" s="32"/>
    </row>
    <row r="19" spans="1:19" ht="15.75" customHeight="1">
      <c r="A19" s="27" t="s">
        <v>33</v>
      </c>
      <c r="B19" s="28">
        <f>'[3].CSV]EXPORT[1]'!B21</f>
        <v>7394</v>
      </c>
      <c r="C19" s="28">
        <f>'[3].CSV]EXPORT[1]'!C21</f>
        <v>3260</v>
      </c>
      <c r="D19" s="95">
        <f>'[3].CSV]EXPORT[1]'!D21</f>
        <v>0.441</v>
      </c>
      <c r="E19" s="97">
        <f>'[3].CSV]EXPORT[1]'!E21</f>
        <v>2258</v>
      </c>
      <c r="F19" s="28">
        <f>'[3].CSV]EXPORT[1]'!F21</f>
        <v>725</v>
      </c>
      <c r="G19" s="95">
        <f>'[3].CSV]EXPORT[1]'!G21</f>
        <v>0.321</v>
      </c>
      <c r="H19" s="97">
        <f>'[3].CSV]EXPORT[1]'!K21</f>
        <v>9878</v>
      </c>
      <c r="I19" s="97">
        <f>'[3].CSV]EXPORT[1]'!L21</f>
        <v>4056</v>
      </c>
      <c r="J19" s="111">
        <f>'[3].CSV]EXPORT[1]'!M21</f>
        <v>0.411</v>
      </c>
      <c r="K19" s="29">
        <f>'[1]Report'!C16</f>
        <v>12</v>
      </c>
      <c r="L19" s="87">
        <f t="shared" si="2"/>
        <v>1559</v>
      </c>
      <c r="M19" s="87">
        <f>'[2]11-20-06 '!P22</f>
        <v>310</v>
      </c>
      <c r="N19" s="87">
        <f>'[2]11-20-06 '!J22</f>
        <v>1249</v>
      </c>
      <c r="O19" s="28">
        <f>'[3].CSV]EXPORT[1]'!N21</f>
        <v>4</v>
      </c>
      <c r="P19" s="30"/>
      <c r="Q19" s="28"/>
      <c r="R19" s="31"/>
      <c r="S19" s="32"/>
    </row>
    <row r="20" spans="1:19" ht="15.75" customHeight="1">
      <c r="A20" s="27" t="s">
        <v>34</v>
      </c>
      <c r="B20" s="28">
        <f>'[3].CSV]EXPORT[1]'!B22</f>
        <v>1494</v>
      </c>
      <c r="C20" s="28">
        <f>'[3].CSV]EXPORT[1]'!C22</f>
        <v>97</v>
      </c>
      <c r="D20" s="95">
        <f>'[3].CSV]EXPORT[1]'!D22</f>
        <v>0.065</v>
      </c>
      <c r="E20" s="97">
        <f>'[3].CSV]EXPORT[1]'!E22</f>
        <v>218</v>
      </c>
      <c r="F20" s="28">
        <f>'[3].CSV]EXPORT[1]'!F22</f>
        <v>1</v>
      </c>
      <c r="G20" s="95">
        <f>'[3].CSV]EXPORT[1]'!G22</f>
        <v>0.005</v>
      </c>
      <c r="H20" s="97">
        <f>'[3].CSV]EXPORT[1]'!K22</f>
        <v>2023</v>
      </c>
      <c r="I20" s="97">
        <f>'[3].CSV]EXPORT[1]'!L22</f>
        <v>178</v>
      </c>
      <c r="J20" s="111">
        <f>'[3].CSV]EXPORT[1]'!M22</f>
        <v>0.088</v>
      </c>
      <c r="K20" s="29">
        <f>'[1]Report'!C17</f>
        <v>0</v>
      </c>
      <c r="L20" s="87">
        <f t="shared" si="2"/>
        <v>888</v>
      </c>
      <c r="M20" s="87">
        <f>'[2]11-20-06 '!P25</f>
        <v>103</v>
      </c>
      <c r="N20" s="87">
        <f>'[2]11-20-06 '!J25</f>
        <v>785</v>
      </c>
      <c r="O20" s="28">
        <f>'[3].CSV]EXPORT[1]'!N22</f>
        <v>2</v>
      </c>
      <c r="P20" s="30"/>
      <c r="Q20" s="28"/>
      <c r="R20" s="31"/>
      <c r="S20" s="32"/>
    </row>
    <row r="21" spans="1:19" ht="15.75" customHeight="1">
      <c r="A21" s="27" t="s">
        <v>35</v>
      </c>
      <c r="B21" s="28">
        <f>'[3].CSV]EXPORT[1]'!B23</f>
        <v>2475</v>
      </c>
      <c r="C21" s="28">
        <f>'[3].CSV]EXPORT[1]'!C23</f>
        <v>378</v>
      </c>
      <c r="D21" s="95">
        <f>'[3].CSV]EXPORT[1]'!D23</f>
        <v>0.153</v>
      </c>
      <c r="E21" s="97">
        <f>'[3].CSV]EXPORT[1]'!E23</f>
        <v>468</v>
      </c>
      <c r="F21" s="28">
        <f>'[3].CSV]EXPORT[1]'!F23</f>
        <v>22</v>
      </c>
      <c r="G21" s="95">
        <f>'[3].CSV]EXPORT[1]'!G23</f>
        <v>0.047</v>
      </c>
      <c r="H21" s="97">
        <f>'[3].CSV]EXPORT[1]'!K23</f>
        <v>3225</v>
      </c>
      <c r="I21" s="97">
        <f>'[3].CSV]EXPORT[1]'!L23</f>
        <v>418</v>
      </c>
      <c r="J21" s="111">
        <f>'[3].CSV]EXPORT[1]'!M23</f>
        <v>0.13</v>
      </c>
      <c r="K21" s="29">
        <f>'[1]Report'!C18</f>
        <v>3</v>
      </c>
      <c r="L21" s="87">
        <f t="shared" si="2"/>
        <v>647</v>
      </c>
      <c r="M21" s="87">
        <f>'[2]11-20-06 '!P26</f>
        <v>108</v>
      </c>
      <c r="N21" s="87">
        <f>'[2]11-20-06 '!J26</f>
        <v>539</v>
      </c>
      <c r="O21" s="28">
        <f>'[3].CSV]EXPORT[1]'!N23</f>
        <v>0</v>
      </c>
      <c r="P21" s="30"/>
      <c r="Q21" s="28"/>
      <c r="R21" s="31"/>
      <c r="S21" s="32"/>
    </row>
    <row r="22" spans="1:19" ht="15.75" customHeight="1">
      <c r="A22" s="27" t="s">
        <v>36</v>
      </c>
      <c r="B22" s="28">
        <f>'[3].CSV]EXPORT[1]'!B24</f>
        <v>842</v>
      </c>
      <c r="C22" s="28">
        <f>'[3].CSV]EXPORT[1]'!C24</f>
        <v>183</v>
      </c>
      <c r="D22" s="95">
        <f>'[3].CSV]EXPORT[1]'!D24</f>
        <v>0.217</v>
      </c>
      <c r="E22" s="97">
        <f>'[3].CSV]EXPORT[1]'!E24</f>
        <v>85</v>
      </c>
      <c r="F22" s="28">
        <f>'[3].CSV]EXPORT[1]'!F24</f>
        <v>7</v>
      </c>
      <c r="G22" s="95">
        <f>'[3].CSV]EXPORT[1]'!G24</f>
        <v>0.082</v>
      </c>
      <c r="H22" s="97">
        <f>'[3].CSV]EXPORT[1]'!K24</f>
        <v>978</v>
      </c>
      <c r="I22" s="97">
        <f>'[3].CSV]EXPORT[1]'!L24</f>
        <v>195</v>
      </c>
      <c r="J22" s="111">
        <f>'[3].CSV]EXPORT[1]'!M24</f>
        <v>0.199</v>
      </c>
      <c r="K22" s="29">
        <f>'[1]Report'!C19</f>
        <v>0</v>
      </c>
      <c r="L22" s="87">
        <f t="shared" si="2"/>
        <v>223</v>
      </c>
      <c r="M22" s="87">
        <f>'[2]11-20-06 '!P27</f>
        <v>46</v>
      </c>
      <c r="N22" s="87">
        <f>'[2]11-20-06 '!J27</f>
        <v>177</v>
      </c>
      <c r="O22" s="28">
        <f>'[3].CSV]EXPORT[1]'!N24</f>
        <v>1</v>
      </c>
      <c r="P22" s="30"/>
      <c r="Q22" s="28"/>
      <c r="R22" s="31"/>
      <c r="S22" s="32"/>
    </row>
    <row r="23" spans="1:19" ht="15.75" customHeight="1">
      <c r="A23" s="34" t="s">
        <v>37</v>
      </c>
      <c r="B23" s="28">
        <f>'[3].CSV]EXPORT[1]'!B25</f>
        <v>826</v>
      </c>
      <c r="C23" s="28">
        <f>'[3].CSV]EXPORT[1]'!C25</f>
        <v>156</v>
      </c>
      <c r="D23" s="95">
        <f>'[3].CSV]EXPORT[1]'!D25</f>
        <v>0.189</v>
      </c>
      <c r="E23" s="97">
        <f>'[3].CSV]EXPORT[1]'!E25</f>
        <v>299</v>
      </c>
      <c r="F23" s="28">
        <f>'[3].CSV]EXPORT[1]'!F25</f>
        <v>83</v>
      </c>
      <c r="G23" s="95">
        <f>'[3].CSV]EXPORT[1]'!G25</f>
        <v>0.278</v>
      </c>
      <c r="H23" s="97">
        <f>'[3].CSV]EXPORT[1]'!K25</f>
        <v>1201</v>
      </c>
      <c r="I23" s="97">
        <f>'[3].CSV]EXPORT[1]'!L25</f>
        <v>253</v>
      </c>
      <c r="J23" s="111">
        <f>'[3].CSV]EXPORT[1]'!M25</f>
        <v>0.211</v>
      </c>
      <c r="K23" s="36">
        <f>'[1]Report'!C20</f>
        <v>2</v>
      </c>
      <c r="L23" s="87">
        <f>SUM(M23:N23)</f>
        <v>536</v>
      </c>
      <c r="M23" s="44">
        <f>'[2]11-20-06 '!P30</f>
        <v>16</v>
      </c>
      <c r="N23" s="88">
        <f>'[2]11-20-06 '!J30</f>
        <v>520</v>
      </c>
      <c r="O23" s="28">
        <f>'[3].CSV]EXPORT[1]'!N25</f>
        <v>10</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17254</v>
      </c>
      <c r="C25" s="28">
        <f>'[3].CSV]EXPORT[1]'!C27</f>
        <v>5203</v>
      </c>
      <c r="D25" s="95">
        <f>'[3].CSV]EXPORT[1]'!D27</f>
        <v>0.302</v>
      </c>
      <c r="E25" s="97">
        <f>'[3].CSV]EXPORT[1]'!E27</f>
        <v>3982</v>
      </c>
      <c r="F25" s="28">
        <f>'[3].CSV]EXPORT[1]'!F27</f>
        <v>922</v>
      </c>
      <c r="G25" s="95">
        <f>'[3].CSV]EXPORT[1]'!G27</f>
        <v>0.232</v>
      </c>
      <c r="H25" s="97">
        <f>'[3].CSV]EXPORT[1]'!K27</f>
        <v>24001</v>
      </c>
      <c r="I25" s="97">
        <f>'[3].CSV]EXPORT[1]'!L27</f>
        <v>7524</v>
      </c>
      <c r="J25" s="111">
        <f>'[3].CSV]EXPORT[1]'!M27</f>
        <v>0.313</v>
      </c>
      <c r="K25" s="29">
        <f>'[1]Report'!C22</f>
        <v>106</v>
      </c>
      <c r="L25" s="87">
        <f>SUM(M25:N25)</f>
        <v>4729</v>
      </c>
      <c r="M25" s="87">
        <f>'[2]11-20-06 '!P32</f>
        <v>312</v>
      </c>
      <c r="N25" s="87">
        <f>'[2]11-20-06 '!J32</f>
        <v>4417</v>
      </c>
      <c r="O25" s="28">
        <f>'[3].CSV]EXPORT[1]'!N27</f>
        <v>6</v>
      </c>
      <c r="P25" s="33">
        <f>'[4]Weekly Edu Report'!$D$5</f>
        <v>15937</v>
      </c>
      <c r="Q25" s="28">
        <v>0</v>
      </c>
      <c r="R25" s="31"/>
      <c r="S25" s="32"/>
    </row>
    <row r="26" spans="1:19" ht="15.75" customHeight="1">
      <c r="A26" s="27" t="s">
        <v>40</v>
      </c>
      <c r="B26" s="28">
        <f>'[3].CSV]EXPORT[1]'!B28</f>
        <v>5540</v>
      </c>
      <c r="C26" s="28">
        <f>'[3].CSV]EXPORT[1]'!C28</f>
        <v>497</v>
      </c>
      <c r="D26" s="95">
        <f>'[3].CSV]EXPORT[1]'!D28</f>
        <v>0.09</v>
      </c>
      <c r="E26" s="97">
        <f>'[3].CSV]EXPORT[1]'!E28</f>
        <v>1649</v>
      </c>
      <c r="F26" s="28">
        <f>'[3].CSV]EXPORT[1]'!F28</f>
        <v>187</v>
      </c>
      <c r="G26" s="95">
        <f>'[3].CSV]EXPORT[1]'!G28</f>
        <v>0.113</v>
      </c>
      <c r="H26" s="97">
        <f>'[3].CSV]EXPORT[1]'!K28</f>
        <v>8268</v>
      </c>
      <c r="I26" s="97">
        <f>'[3].CSV]EXPORT[1]'!L28</f>
        <v>801</v>
      </c>
      <c r="J26" s="111">
        <f>'[3].CSV]EXPORT[1]'!M28</f>
        <v>0.097</v>
      </c>
      <c r="K26" s="29">
        <f>'[1]Report'!C23</f>
        <v>22</v>
      </c>
      <c r="L26" s="87">
        <f aca="true" t="shared" si="3" ref="L26:L36">SUM(M26:N26)</f>
        <v>3470</v>
      </c>
      <c r="M26" s="87">
        <f>'[2]11-20-06 '!P33</f>
        <v>867</v>
      </c>
      <c r="N26" s="87">
        <f>'[2]11-20-06 '!J33</f>
        <v>2603</v>
      </c>
      <c r="O26" s="28">
        <f>'[3].CSV]EXPORT[1]'!N28</f>
        <v>1</v>
      </c>
      <c r="P26" s="30"/>
      <c r="Q26" s="28"/>
      <c r="R26" s="31"/>
      <c r="S26" s="32"/>
    </row>
    <row r="27" spans="1:19" ht="15.75" customHeight="1">
      <c r="A27" s="27" t="s">
        <v>41</v>
      </c>
      <c r="B27" s="28">
        <f>'[3].CSV]EXPORT[1]'!B29</f>
        <v>4071</v>
      </c>
      <c r="C27" s="28">
        <f>'[3].CSV]EXPORT[1]'!C29</f>
        <v>1188</v>
      </c>
      <c r="D27" s="95">
        <f>'[3].CSV]EXPORT[1]'!D29</f>
        <v>0.292</v>
      </c>
      <c r="E27" s="97">
        <f>'[3].CSV]EXPORT[1]'!E29</f>
        <v>1306</v>
      </c>
      <c r="F27" s="28">
        <f>'[3].CSV]EXPORT[1]'!F29</f>
        <v>284</v>
      </c>
      <c r="G27" s="95">
        <f>'[3].CSV]EXPORT[1]'!G29</f>
        <v>0.217</v>
      </c>
      <c r="H27" s="97">
        <f>'[3].CSV]EXPORT[1]'!K29</f>
        <v>5993</v>
      </c>
      <c r="I27" s="97">
        <f>'[3].CSV]EXPORT[1]'!L29</f>
        <v>1653</v>
      </c>
      <c r="J27" s="111">
        <f>'[3].CSV]EXPORT[1]'!M29</f>
        <v>0.276</v>
      </c>
      <c r="K27" s="29">
        <f>'[1]Report'!C24</f>
        <v>0</v>
      </c>
      <c r="L27" s="87">
        <f t="shared" si="3"/>
        <v>2211</v>
      </c>
      <c r="M27" s="87">
        <f>'[2]11-20-06 '!P34</f>
        <v>117</v>
      </c>
      <c r="N27" s="87">
        <f>'[2]11-20-06 '!J34</f>
        <v>2094</v>
      </c>
      <c r="O27" s="28">
        <f>'[3].CSV]EXPORT[1]'!N29</f>
        <v>1</v>
      </c>
      <c r="P27" s="30"/>
      <c r="Q27" s="28"/>
      <c r="R27" s="31"/>
      <c r="S27" s="32"/>
    </row>
    <row r="28" spans="1:19" ht="15.75" customHeight="1">
      <c r="A28" s="27" t="s">
        <v>42</v>
      </c>
      <c r="B28" s="28">
        <f>'[3].CSV]EXPORT[1]'!B30</f>
        <v>5327</v>
      </c>
      <c r="C28" s="28">
        <f>'[3].CSV]EXPORT[1]'!C30</f>
        <v>2029</v>
      </c>
      <c r="D28" s="95">
        <f>'[3].CSV]EXPORT[1]'!D30</f>
        <v>0.381</v>
      </c>
      <c r="E28" s="97">
        <f>'[3].CSV]EXPORT[1]'!E30</f>
        <v>1500</v>
      </c>
      <c r="F28" s="28">
        <f>'[3].CSV]EXPORT[1]'!F30</f>
        <v>164</v>
      </c>
      <c r="G28" s="95">
        <f>'[3].CSV]EXPORT[1]'!G30</f>
        <v>0.109</v>
      </c>
      <c r="H28" s="97">
        <f>'[3].CSV]EXPORT[1]'!K30</f>
        <v>7438</v>
      </c>
      <c r="I28" s="97">
        <f>'[3].CSV]EXPORT[1]'!L30</f>
        <v>2397</v>
      </c>
      <c r="J28" s="111">
        <f>'[3].CSV]EXPORT[1]'!M30</f>
        <v>0.322</v>
      </c>
      <c r="K28" s="29">
        <f>'[1]Report'!C25</f>
        <v>12</v>
      </c>
      <c r="L28" s="87">
        <f t="shared" si="3"/>
        <v>2156</v>
      </c>
      <c r="M28" s="87">
        <f>'[2]11-20-06 '!P35</f>
        <v>356</v>
      </c>
      <c r="N28" s="87">
        <f>'[2]11-20-06 '!J35</f>
        <v>1800</v>
      </c>
      <c r="O28" s="28">
        <f>'[3].CSV]EXPORT[1]'!N30</f>
        <v>0</v>
      </c>
      <c r="P28" s="30"/>
      <c r="Q28" s="28"/>
      <c r="R28" s="31"/>
      <c r="S28" s="32"/>
    </row>
    <row r="29" spans="1:19" ht="15.75" customHeight="1">
      <c r="A29" s="27" t="s">
        <v>43</v>
      </c>
      <c r="B29" s="28">
        <f>'[3].CSV]EXPORT[1]'!B31</f>
        <v>7363</v>
      </c>
      <c r="C29" s="28">
        <f>'[3].CSV]EXPORT[1]'!C31</f>
        <v>1825</v>
      </c>
      <c r="D29" s="95">
        <f>'[3].CSV]EXPORT[1]'!D31</f>
        <v>0.248</v>
      </c>
      <c r="E29" s="97">
        <f>'[3].CSV]EXPORT[1]'!E31</f>
        <v>1392</v>
      </c>
      <c r="F29" s="28">
        <f>'[3].CSV]EXPORT[1]'!F31</f>
        <v>291</v>
      </c>
      <c r="G29" s="95">
        <f>'[3].CSV]EXPORT[1]'!G31</f>
        <v>0.209</v>
      </c>
      <c r="H29" s="97">
        <f>'[3].CSV]EXPORT[1]'!K31</f>
        <v>9298</v>
      </c>
      <c r="I29" s="97">
        <f>'[3].CSV]EXPORT[1]'!L31</f>
        <v>2303</v>
      </c>
      <c r="J29" s="111">
        <f>'[3].CSV]EXPORT[1]'!M31</f>
        <v>0.248</v>
      </c>
      <c r="K29" s="29">
        <f>'[1]Report'!C26</f>
        <v>3</v>
      </c>
      <c r="L29" s="87">
        <f t="shared" si="3"/>
        <v>3382</v>
      </c>
      <c r="M29" s="87">
        <f>'[2]11-20-06 '!P36</f>
        <v>302</v>
      </c>
      <c r="N29" s="87">
        <f>'[2]11-20-06 '!J36</f>
        <v>3080</v>
      </c>
      <c r="O29" s="28">
        <f>'[3].CSV]EXPORT[1]'!N31</f>
        <v>1</v>
      </c>
      <c r="P29" s="33"/>
      <c r="Q29" s="28"/>
      <c r="R29" s="31"/>
      <c r="S29" s="32"/>
    </row>
    <row r="30" spans="1:19" ht="15.75" customHeight="1">
      <c r="A30" s="27" t="s">
        <v>44</v>
      </c>
      <c r="B30" s="28">
        <f>'[3].CSV]EXPORT[1]'!B32</f>
        <v>13305</v>
      </c>
      <c r="C30" s="28">
        <f>'[3].CSV]EXPORT[1]'!C32</f>
        <v>4424</v>
      </c>
      <c r="D30" s="95">
        <f>'[3].CSV]EXPORT[1]'!D32</f>
        <v>0.333</v>
      </c>
      <c r="E30" s="97">
        <f>'[3].CSV]EXPORT[1]'!E32</f>
        <v>6544</v>
      </c>
      <c r="F30" s="28">
        <f>'[3].CSV]EXPORT[1]'!F32</f>
        <v>2686</v>
      </c>
      <c r="G30" s="95">
        <f>'[3].CSV]EXPORT[1]'!G32</f>
        <v>0.41</v>
      </c>
      <c r="H30" s="97">
        <f>'[3].CSV]EXPORT[1]'!K32</f>
        <v>20890</v>
      </c>
      <c r="I30" s="97">
        <f>'[3].CSV]EXPORT[1]'!L32</f>
        <v>7357</v>
      </c>
      <c r="J30" s="111">
        <f>'[3].CSV]EXPORT[1]'!M32</f>
        <v>0.352</v>
      </c>
      <c r="K30" s="29">
        <f>'[1]Report'!C27</f>
        <v>1</v>
      </c>
      <c r="L30" s="87">
        <f t="shared" si="3"/>
        <v>7403</v>
      </c>
      <c r="M30" s="87">
        <f>'[2]11-20-06 '!P37</f>
        <v>253</v>
      </c>
      <c r="N30" s="87">
        <f>'[2]11-20-06 '!J37</f>
        <v>7150</v>
      </c>
      <c r="O30" s="28">
        <f>'[3].CSV]EXPORT[1]'!N32</f>
        <v>0</v>
      </c>
      <c r="P30" s="30"/>
      <c r="Q30" s="28"/>
      <c r="R30" s="31"/>
      <c r="S30" s="32"/>
    </row>
    <row r="31" spans="1:19" ht="15.75" customHeight="1">
      <c r="A31" s="27" t="s">
        <v>45</v>
      </c>
      <c r="B31" s="28">
        <f>'[3].CSV]EXPORT[1]'!B33</f>
        <v>8313</v>
      </c>
      <c r="C31" s="28">
        <f>'[3].CSV]EXPORT[1]'!C33</f>
        <v>958</v>
      </c>
      <c r="D31" s="95">
        <f>'[3].CSV]EXPORT[1]'!D33</f>
        <v>0.115</v>
      </c>
      <c r="E31" s="97">
        <f>'[3].CSV]EXPORT[1]'!E33</f>
        <v>2053</v>
      </c>
      <c r="F31" s="28">
        <f>'[3].CSV]EXPORT[1]'!F33</f>
        <v>125</v>
      </c>
      <c r="G31" s="95">
        <f>'[3].CSV]EXPORT[1]'!G33</f>
        <v>0.061</v>
      </c>
      <c r="H31" s="97">
        <f>'[3].CSV]EXPORT[1]'!K33</f>
        <v>11200</v>
      </c>
      <c r="I31" s="97">
        <f>'[3].CSV]EXPORT[1]'!L33</f>
        <v>1297</v>
      </c>
      <c r="J31" s="111">
        <f>'[3].CSV]EXPORT[1]'!M33</f>
        <v>0.116</v>
      </c>
      <c r="K31" s="29">
        <f>'[1]Report'!C28</f>
        <v>66</v>
      </c>
      <c r="L31" s="87">
        <f t="shared" si="3"/>
        <v>4503</v>
      </c>
      <c r="M31" s="87">
        <f>'[2]11-20-06 '!P38</f>
        <v>433</v>
      </c>
      <c r="N31" s="87">
        <f>'[2]11-20-06 '!J38</f>
        <v>4070</v>
      </c>
      <c r="O31" s="28">
        <f>'[3].CSV]EXPORT[1]'!N33</f>
        <v>0</v>
      </c>
      <c r="P31" s="30"/>
      <c r="Q31" s="28"/>
      <c r="R31" s="31"/>
      <c r="S31" s="32"/>
    </row>
    <row r="32" spans="1:19" ht="15.75" customHeight="1">
      <c r="A32" s="27" t="s">
        <v>46</v>
      </c>
      <c r="B32" s="28">
        <f>'[3].CSV]EXPORT[1]'!B34</f>
        <v>13134</v>
      </c>
      <c r="C32" s="28">
        <f>'[3].CSV]EXPORT[1]'!C34</f>
        <v>2785</v>
      </c>
      <c r="D32" s="95">
        <f>'[3].CSV]EXPORT[1]'!D34</f>
        <v>0.212</v>
      </c>
      <c r="E32" s="97">
        <f>'[3].CSV]EXPORT[1]'!E34</f>
        <v>3131</v>
      </c>
      <c r="F32" s="28">
        <f>'[3].CSV]EXPORT[1]'!F34</f>
        <v>214</v>
      </c>
      <c r="G32" s="95">
        <f>'[3].CSV]EXPORT[1]'!G34</f>
        <v>0.068</v>
      </c>
      <c r="H32" s="97">
        <f>'[3].CSV]EXPORT[1]'!K34</f>
        <v>17428</v>
      </c>
      <c r="I32" s="97">
        <f>'[3].CSV]EXPORT[1]'!L34</f>
        <v>3064</v>
      </c>
      <c r="J32" s="111">
        <f>'[3].CSV]EXPORT[1]'!M34</f>
        <v>0.176</v>
      </c>
      <c r="K32" s="29">
        <f>'[1]Report'!C29</f>
        <v>18</v>
      </c>
      <c r="L32" s="87">
        <f t="shared" si="3"/>
        <v>3023</v>
      </c>
      <c r="M32" s="87">
        <f>'[2]11-20-06 '!P39</f>
        <v>514</v>
      </c>
      <c r="N32" s="87">
        <f>'[2]11-20-06 '!J39</f>
        <v>2509</v>
      </c>
      <c r="O32" s="28">
        <f>'[3].CSV]EXPORT[1]'!N34</f>
        <v>25</v>
      </c>
      <c r="P32" s="30"/>
      <c r="Q32" s="28">
        <v>3</v>
      </c>
      <c r="R32" s="31"/>
      <c r="S32" s="32"/>
    </row>
    <row r="33" spans="1:19" ht="15.75" customHeight="1">
      <c r="A33" s="27" t="s">
        <v>47</v>
      </c>
      <c r="B33" s="28">
        <f>'[3].CSV]EXPORT[1]'!B35</f>
        <v>3831</v>
      </c>
      <c r="C33" s="28">
        <f>'[3].CSV]EXPORT[1]'!C35</f>
        <v>706</v>
      </c>
      <c r="D33" s="95">
        <f>'[3].CSV]EXPORT[1]'!D35</f>
        <v>0.184</v>
      </c>
      <c r="E33" s="97">
        <f>'[3].CSV]EXPORT[1]'!E35</f>
        <v>872</v>
      </c>
      <c r="F33" s="28">
        <f>'[3].CSV]EXPORT[1]'!F35</f>
        <v>141</v>
      </c>
      <c r="G33" s="95">
        <f>'[3].CSV]EXPORT[1]'!G35</f>
        <v>0.162</v>
      </c>
      <c r="H33" s="97">
        <f>'[3].CSV]EXPORT[1]'!K35</f>
        <v>5798</v>
      </c>
      <c r="I33" s="97">
        <f>'[3].CSV]EXPORT[1]'!L35</f>
        <v>932</v>
      </c>
      <c r="J33" s="111">
        <f>'[3].CSV]EXPORT[1]'!M35</f>
        <v>0.161</v>
      </c>
      <c r="K33" s="29">
        <f>'[1]Report'!C30</f>
        <v>0</v>
      </c>
      <c r="L33" s="87">
        <f t="shared" si="3"/>
        <v>2190</v>
      </c>
      <c r="M33" s="87">
        <f>'[2]11-20-06 '!P40</f>
        <v>342</v>
      </c>
      <c r="N33" s="87">
        <f>'[2]11-20-06 '!J40</f>
        <v>1848</v>
      </c>
      <c r="O33" s="28">
        <f>'[3].CSV]EXPORT[1]'!N35</f>
        <v>18</v>
      </c>
      <c r="P33" s="30"/>
      <c r="Q33" s="28"/>
      <c r="R33" s="31"/>
      <c r="S33" s="32"/>
    </row>
    <row r="34" spans="1:19" ht="15.75" customHeight="1">
      <c r="A34" s="27" t="s">
        <v>48</v>
      </c>
      <c r="B34" s="28">
        <f>'[3].CSV]EXPORT[1]'!B36</f>
        <v>26007</v>
      </c>
      <c r="C34" s="28">
        <f>'[3].CSV]EXPORT[1]'!C36</f>
        <v>4878</v>
      </c>
      <c r="D34" s="95">
        <f>'[3].CSV]EXPORT[1]'!D36</f>
        <v>0.188</v>
      </c>
      <c r="E34" s="97">
        <f>'[3].CSV]EXPORT[1]'!E36</f>
        <v>13038</v>
      </c>
      <c r="F34" s="28">
        <f>'[3].CSV]EXPORT[1]'!F36</f>
        <v>3946</v>
      </c>
      <c r="G34" s="95">
        <f>'[3].CSV]EXPORT[1]'!G36</f>
        <v>0.303</v>
      </c>
      <c r="H34" s="97">
        <f>'[3].CSV]EXPORT[1]'!K36</f>
        <v>41744</v>
      </c>
      <c r="I34" s="97">
        <f>'[3].CSV]EXPORT[1]'!L36</f>
        <v>9995</v>
      </c>
      <c r="J34" s="111">
        <f>'[3].CSV]EXPORT[1]'!M36</f>
        <v>0.239</v>
      </c>
      <c r="K34" s="29">
        <f>'[1]Report'!C31</f>
        <v>32</v>
      </c>
      <c r="L34" s="87">
        <f t="shared" si="3"/>
        <v>7077</v>
      </c>
      <c r="M34" s="87">
        <f>'[2]11-20-06 '!P41</f>
        <v>1386</v>
      </c>
      <c r="N34" s="87">
        <f>'[2]11-20-06 '!J41</f>
        <v>5691</v>
      </c>
      <c r="O34" s="28">
        <f>'[3].CSV]EXPORT[1]'!N36</f>
        <v>129</v>
      </c>
      <c r="P34" s="30"/>
      <c r="Q34" s="28">
        <v>0</v>
      </c>
      <c r="R34" s="31"/>
      <c r="S34" s="32"/>
    </row>
    <row r="35" spans="1:19" ht="15.75" customHeight="1">
      <c r="A35" s="27" t="s">
        <v>49</v>
      </c>
      <c r="B35" s="28">
        <f>'[3].CSV]EXPORT[1]'!B37</f>
        <v>1364</v>
      </c>
      <c r="C35" s="28">
        <f>'[3].CSV]EXPORT[1]'!C37</f>
        <v>779</v>
      </c>
      <c r="D35" s="95">
        <f>'[3].CSV]EXPORT[1]'!D37</f>
        <v>0.571</v>
      </c>
      <c r="E35" s="97">
        <f>'[3].CSV]EXPORT[1]'!E37</f>
        <v>149</v>
      </c>
      <c r="F35" s="28">
        <f>'[3].CSV]EXPORT[1]'!F37</f>
        <v>63</v>
      </c>
      <c r="G35" s="95">
        <f>'[3].CSV]EXPORT[1]'!G37</f>
        <v>0.423</v>
      </c>
      <c r="H35" s="97">
        <f>'[3].CSV]EXPORT[1]'!K37</f>
        <v>1743</v>
      </c>
      <c r="I35" s="97">
        <f>'[3].CSV]EXPORT[1]'!L37</f>
        <v>995</v>
      </c>
      <c r="J35" s="111">
        <f>'[3].CSV]EXPORT[1]'!M37</f>
        <v>0.571</v>
      </c>
      <c r="K35" s="29">
        <f>'[1]Report'!C32</f>
        <v>27</v>
      </c>
      <c r="L35" s="87">
        <f t="shared" si="3"/>
        <v>169</v>
      </c>
      <c r="M35" s="87">
        <f>'[2]11-20-06 '!P42</f>
        <v>6</v>
      </c>
      <c r="N35" s="87">
        <f>'[2]11-20-06 '!J42</f>
        <v>163</v>
      </c>
      <c r="O35" s="28">
        <f>'[3].CSV]EXPORT[1]'!N37</f>
        <v>0</v>
      </c>
      <c r="P35" s="30"/>
      <c r="Q35" s="28"/>
      <c r="R35" s="31"/>
      <c r="S35" s="32"/>
    </row>
    <row r="36" spans="1:19" ht="15.75" customHeight="1">
      <c r="A36" s="34" t="s">
        <v>50</v>
      </c>
      <c r="B36" s="35">
        <f>'[3].CSV]EXPORT[1]'!B38</f>
        <v>19310</v>
      </c>
      <c r="C36" s="35">
        <f>'[3].CSV]EXPORT[1]'!C38</f>
        <v>4506</v>
      </c>
      <c r="D36" s="122">
        <f>'[3].CSV]EXPORT[1]'!D38</f>
        <v>0.233</v>
      </c>
      <c r="E36" s="123">
        <f>'[3].CSV]EXPORT[1]'!E38</f>
        <v>3461</v>
      </c>
      <c r="F36" s="35">
        <f>'[3].CSV]EXPORT[1]'!F38</f>
        <v>733</v>
      </c>
      <c r="G36" s="122">
        <f>'[3].CSV]EXPORT[1]'!G38</f>
        <v>0.212</v>
      </c>
      <c r="H36" s="123">
        <f>'[3].CSV]EXPORT[1]'!K38</f>
        <v>24689</v>
      </c>
      <c r="I36" s="123">
        <f>'[3].CSV]EXPORT[1]'!L38</f>
        <v>5419</v>
      </c>
      <c r="J36" s="113">
        <f>'[3].CSV]EXPORT[1]'!M38</f>
        <v>0.219</v>
      </c>
      <c r="K36" s="44">
        <f>'[1]Report'!C33</f>
        <v>1724</v>
      </c>
      <c r="L36" s="44">
        <f t="shared" si="3"/>
        <v>4910</v>
      </c>
      <c r="M36" s="44">
        <f>'[2]11-20-06 '!P43</f>
        <v>408</v>
      </c>
      <c r="N36" s="88">
        <f>'[2]11-20-06 '!J43</f>
        <v>4502</v>
      </c>
      <c r="O36" s="35">
        <f>'[3].CSV]EXPORT[1]'!N38</f>
        <v>3</v>
      </c>
      <c r="P36" s="37"/>
      <c r="Q36" s="35"/>
      <c r="R36" s="38"/>
      <c r="S36" s="39">
        <v>39036</v>
      </c>
    </row>
    <row r="37" spans="1:19" ht="15.75" customHeight="1">
      <c r="A37" s="92" t="s">
        <v>51</v>
      </c>
      <c r="B37" s="100"/>
      <c r="C37" s="41"/>
      <c r="D37" s="102"/>
      <c r="E37" s="103"/>
      <c r="F37" s="41"/>
      <c r="G37" s="102"/>
      <c r="H37" s="103"/>
      <c r="I37" s="103"/>
      <c r="J37" s="112"/>
      <c r="K37" s="104"/>
      <c r="L37" s="83"/>
      <c r="M37" s="87"/>
      <c r="N37" s="87"/>
      <c r="O37" s="106"/>
      <c r="P37" s="30"/>
      <c r="Q37" s="28"/>
      <c r="R37" s="31"/>
      <c r="S37" s="32"/>
    </row>
    <row r="38" spans="1:19" ht="15.75" customHeight="1">
      <c r="A38" s="27" t="s">
        <v>52</v>
      </c>
      <c r="B38" s="28">
        <f>'[3].CSV]EXPORT[1]'!B40</f>
        <v>14427</v>
      </c>
      <c r="C38" s="28">
        <f>'[3].CSV]EXPORT[1]'!C40</f>
        <v>5257</v>
      </c>
      <c r="D38" s="95">
        <f>'[3].CSV]EXPORT[1]'!D40</f>
        <v>0.364</v>
      </c>
      <c r="E38" s="97">
        <f>'[3].CSV]EXPORT[1]'!E40</f>
        <v>2096</v>
      </c>
      <c r="F38" s="28">
        <f>'[3].CSV]EXPORT[1]'!F40</f>
        <v>410</v>
      </c>
      <c r="G38" s="95">
        <f>'[3].CSV]EXPORT[1]'!G40</f>
        <v>0.196</v>
      </c>
      <c r="H38" s="97">
        <f>'[3].CSV]EXPORT[1]'!K40</f>
        <v>17319</v>
      </c>
      <c r="I38" s="97">
        <f>'[3].CSV]EXPORT[1]'!L40</f>
        <v>5917</v>
      </c>
      <c r="J38" s="111">
        <f>'[3].CSV]EXPORT[1]'!M40</f>
        <v>0.342</v>
      </c>
      <c r="K38" s="29">
        <f>'[1]Report'!C35</f>
        <v>2</v>
      </c>
      <c r="L38" s="87">
        <f aca="true" t="shared" si="4" ref="L38:L45">SUM(M38:N38)</f>
        <v>3360</v>
      </c>
      <c r="M38" s="87">
        <f>'[2]11-20-06 '!P45</f>
        <v>244</v>
      </c>
      <c r="N38" s="87">
        <f>'[2]11-20-06 '!J45</f>
        <v>3116</v>
      </c>
      <c r="O38" s="28">
        <f>'[3].CSV]EXPORT[1]'!N40</f>
        <v>0</v>
      </c>
      <c r="P38" s="30"/>
      <c r="Q38" s="28"/>
      <c r="R38" s="31"/>
      <c r="S38" s="32"/>
    </row>
    <row r="39" spans="1:19" ht="15.75" customHeight="1">
      <c r="A39" s="27" t="s">
        <v>53</v>
      </c>
      <c r="B39" s="28">
        <f>'[3].CSV]EXPORT[1]'!B41</f>
        <v>5069</v>
      </c>
      <c r="C39" s="28">
        <f>'[3].CSV]EXPORT[1]'!C41</f>
        <v>2147</v>
      </c>
      <c r="D39" s="95">
        <f>'[3].CSV]EXPORT[1]'!D41</f>
        <v>0.424</v>
      </c>
      <c r="E39" s="97">
        <f>'[3].CSV]EXPORT[1]'!E41</f>
        <v>739</v>
      </c>
      <c r="F39" s="28">
        <f>'[3].CSV]EXPORT[1]'!F41</f>
        <v>117</v>
      </c>
      <c r="G39" s="95">
        <f>'[3].CSV]EXPORT[1]'!G41</f>
        <v>0.158</v>
      </c>
      <c r="H39" s="97">
        <f>'[3].CSV]EXPORT[1]'!K41</f>
        <v>6284</v>
      </c>
      <c r="I39" s="97">
        <f>'[3].CSV]EXPORT[1]'!L41</f>
        <v>2474</v>
      </c>
      <c r="J39" s="111">
        <f>'[3].CSV]EXPORT[1]'!M41</f>
        <v>0.394</v>
      </c>
      <c r="K39" s="29">
        <f>'[1]Report'!C36</f>
        <v>3</v>
      </c>
      <c r="L39" s="87">
        <f t="shared" si="4"/>
        <v>1263</v>
      </c>
      <c r="M39" s="87">
        <f>'[2]11-20-06 '!P46</f>
        <v>270</v>
      </c>
      <c r="N39" s="87">
        <f>'[2]11-20-06 '!J46</f>
        <v>993</v>
      </c>
      <c r="O39" s="28">
        <f>'[3].CSV]EXPORT[1]'!N41</f>
        <v>0</v>
      </c>
      <c r="P39" s="30"/>
      <c r="Q39" s="28"/>
      <c r="R39" s="31"/>
      <c r="S39" s="32"/>
    </row>
    <row r="40" spans="1:19" ht="15.75" customHeight="1">
      <c r="A40" s="27" t="s">
        <v>54</v>
      </c>
      <c r="B40" s="28">
        <f>'[3].CSV]EXPORT[1]'!B42</f>
        <v>1016</v>
      </c>
      <c r="C40" s="28">
        <f>'[3].CSV]EXPORT[1]'!C42</f>
        <v>72</v>
      </c>
      <c r="D40" s="95">
        <f>'[3].CSV]EXPORT[1]'!D42</f>
        <v>0.071</v>
      </c>
      <c r="E40" s="97">
        <f>'[3].CSV]EXPORT[1]'!E42</f>
        <v>227</v>
      </c>
      <c r="F40" s="28">
        <f>'[3].CSV]EXPORT[1]'!F42</f>
        <v>7</v>
      </c>
      <c r="G40" s="95">
        <f>'[3].CSV]EXPORT[1]'!G42</f>
        <v>0.031</v>
      </c>
      <c r="H40" s="97">
        <f>'[3].CSV]EXPORT[1]'!K42</f>
        <v>1347</v>
      </c>
      <c r="I40" s="97">
        <f>'[3].CSV]EXPORT[1]'!L42</f>
        <v>80</v>
      </c>
      <c r="J40" s="111">
        <f>'[3].CSV]EXPORT[1]'!M42</f>
        <v>0.059</v>
      </c>
      <c r="K40" s="29">
        <f>'[1]Report'!C37</f>
        <v>8</v>
      </c>
      <c r="L40" s="87">
        <f t="shared" si="4"/>
        <v>293</v>
      </c>
      <c r="M40" s="87">
        <f>'[2]11-20-06 '!P47</f>
        <v>122</v>
      </c>
      <c r="N40" s="87">
        <f>'[2]11-20-06 '!J47</f>
        <v>171</v>
      </c>
      <c r="O40" s="28">
        <f>'[3].CSV]EXPORT[1]'!N42</f>
        <v>0</v>
      </c>
      <c r="P40" s="33"/>
      <c r="Q40" s="28"/>
      <c r="R40" s="31"/>
      <c r="S40" s="32"/>
    </row>
    <row r="41" spans="1:19" ht="15.75" customHeight="1">
      <c r="A41" s="27" t="s">
        <v>55</v>
      </c>
      <c r="B41" s="28">
        <f>'[3].CSV]EXPORT[1]'!B43</f>
        <v>18386</v>
      </c>
      <c r="C41" s="28">
        <f>'[3].CSV]EXPORT[1]'!C43</f>
        <v>5161</v>
      </c>
      <c r="D41" s="95">
        <f>'[3].CSV]EXPORT[1]'!D43</f>
        <v>0.281</v>
      </c>
      <c r="E41" s="97">
        <f>'[3].CSV]EXPORT[1]'!E43</f>
        <v>4324</v>
      </c>
      <c r="F41" s="28">
        <f>'[3].CSV]EXPORT[1]'!F43</f>
        <v>856</v>
      </c>
      <c r="G41" s="95">
        <f>'[3].CSV]EXPORT[1]'!G43</f>
        <v>0.198</v>
      </c>
      <c r="H41" s="97">
        <f>'[3].CSV]EXPORT[1]'!K43</f>
        <v>23854</v>
      </c>
      <c r="I41" s="97">
        <f>'[3].CSV]EXPORT[1]'!L43</f>
        <v>6340</v>
      </c>
      <c r="J41" s="111">
        <f>'[3].CSV]EXPORT[1]'!M43</f>
        <v>0.266</v>
      </c>
      <c r="K41" s="29">
        <f>'[1]Report'!C38</f>
        <v>13</v>
      </c>
      <c r="L41" s="87">
        <f t="shared" si="4"/>
        <v>7331</v>
      </c>
      <c r="M41" s="87">
        <f>'[2]11-20-06 '!P48</f>
        <v>774</v>
      </c>
      <c r="N41" s="87">
        <f>'[2]11-20-06 '!J48</f>
        <v>6557</v>
      </c>
      <c r="O41" s="28">
        <f>'[3].CSV]EXPORT[1]'!N43</f>
        <v>11</v>
      </c>
      <c r="P41" s="30"/>
      <c r="Q41" s="28">
        <v>53</v>
      </c>
      <c r="R41" s="31"/>
      <c r="S41" s="32"/>
    </row>
    <row r="42" spans="1:19" ht="15.75" customHeight="1">
      <c r="A42" s="27" t="s">
        <v>56</v>
      </c>
      <c r="B42" s="28">
        <f>'[3].CSV]EXPORT[1]'!B44</f>
        <v>2766</v>
      </c>
      <c r="C42" s="28">
        <f>'[3].CSV]EXPORT[1]'!C44</f>
        <v>295</v>
      </c>
      <c r="D42" s="95">
        <f>'[3].CSV]EXPORT[1]'!D44</f>
        <v>0.107</v>
      </c>
      <c r="E42" s="97">
        <f>'[3].CSV]EXPORT[1]'!E44</f>
        <v>309</v>
      </c>
      <c r="F42" s="28">
        <f>'[3].CSV]EXPORT[1]'!F44</f>
        <v>10</v>
      </c>
      <c r="G42" s="95">
        <f>'[3].CSV]EXPORT[1]'!G44</f>
        <v>0.032</v>
      </c>
      <c r="H42" s="97">
        <f>'[3].CSV]EXPORT[1]'!K44</f>
        <v>3325</v>
      </c>
      <c r="I42" s="97">
        <f>'[3].CSV]EXPORT[1]'!L44</f>
        <v>342</v>
      </c>
      <c r="J42" s="111">
        <f>'[3].CSV]EXPORT[1]'!M44</f>
        <v>0.103</v>
      </c>
      <c r="K42" s="29">
        <f>'[1]Report'!C39</f>
        <v>4</v>
      </c>
      <c r="L42" s="87">
        <f t="shared" si="4"/>
        <v>1132</v>
      </c>
      <c r="M42" s="87">
        <f>'[2]11-20-06 '!P51</f>
        <v>325</v>
      </c>
      <c r="N42" s="87">
        <f>'[2]11-20-06 '!J51</f>
        <v>807</v>
      </c>
      <c r="O42" s="28">
        <f>'[3].CSV]EXPORT[1]'!N44</f>
        <v>0</v>
      </c>
      <c r="P42" s="30"/>
      <c r="Q42" s="28"/>
      <c r="R42" s="31"/>
      <c r="S42" s="32"/>
    </row>
    <row r="43" spans="1:19" ht="15.75" customHeight="1">
      <c r="A43" s="27" t="s">
        <v>57</v>
      </c>
      <c r="B43" s="28">
        <f>'[3].CSV]EXPORT[1]'!B45</f>
        <v>4198</v>
      </c>
      <c r="C43" s="28">
        <f>'[3].CSV]EXPORT[1]'!C45</f>
        <v>595</v>
      </c>
      <c r="D43" s="95">
        <f>'[3].CSV]EXPORT[1]'!D45</f>
        <v>0.142</v>
      </c>
      <c r="E43" s="97">
        <f>'[3].CSV]EXPORT[1]'!E45</f>
        <v>3725</v>
      </c>
      <c r="F43" s="28">
        <f>'[3].CSV]EXPORT[1]'!F45</f>
        <v>1400</v>
      </c>
      <c r="G43" s="95">
        <f>'[3].CSV]EXPORT[1]'!G45</f>
        <v>0.376</v>
      </c>
      <c r="H43" s="97">
        <f>'[3].CSV]EXPORT[1]'!K45</f>
        <v>9125</v>
      </c>
      <c r="I43" s="97">
        <f>'[3].CSV]EXPORT[1]'!L45</f>
        <v>2351</v>
      </c>
      <c r="J43" s="111">
        <f>'[3].CSV]EXPORT[1]'!M45</f>
        <v>0.258</v>
      </c>
      <c r="K43" s="29">
        <f>'[1]Report'!C40</f>
        <v>0</v>
      </c>
      <c r="L43" s="87">
        <f t="shared" si="4"/>
        <v>1884</v>
      </c>
      <c r="M43" s="87">
        <f>'[2]11-20-06 '!P52</f>
        <v>359</v>
      </c>
      <c r="N43" s="87">
        <f>'[2]11-20-06 '!J52</f>
        <v>1525</v>
      </c>
      <c r="O43" s="28">
        <f>'[3].CSV]EXPORT[1]'!N45</f>
        <v>0</v>
      </c>
      <c r="P43" s="30"/>
      <c r="Q43" s="28"/>
      <c r="R43" s="31"/>
      <c r="S43" s="32"/>
    </row>
    <row r="44" spans="1:19" ht="15.75" customHeight="1">
      <c r="A44" s="27" t="s">
        <v>58</v>
      </c>
      <c r="B44" s="28">
        <f>'[3].CSV]EXPORT[1]'!B46</f>
        <v>5735</v>
      </c>
      <c r="C44" s="28">
        <f>'[3].CSV]EXPORT[1]'!C46</f>
        <v>681</v>
      </c>
      <c r="D44" s="95">
        <f>'[3].CSV]EXPORT[1]'!D46</f>
        <v>0.119</v>
      </c>
      <c r="E44" s="97">
        <f>'[3].CSV]EXPORT[1]'!E46</f>
        <v>12328</v>
      </c>
      <c r="F44" s="28">
        <f>'[3].CSV]EXPORT[1]'!F46</f>
        <v>6096</v>
      </c>
      <c r="G44" s="95">
        <f>'[3].CSV]EXPORT[1]'!G46</f>
        <v>0.494</v>
      </c>
      <c r="H44" s="97">
        <f>'[3].CSV]EXPORT[1]'!K46</f>
        <v>21542</v>
      </c>
      <c r="I44" s="97">
        <f>'[3].CSV]EXPORT[1]'!L46</f>
        <v>7041</v>
      </c>
      <c r="J44" s="111">
        <f>'[3].CSV]EXPORT[1]'!M46</f>
        <v>0.327</v>
      </c>
      <c r="K44" s="29">
        <f>'[1]Report'!C41</f>
        <v>0</v>
      </c>
      <c r="L44" s="87">
        <f t="shared" si="4"/>
        <v>1965</v>
      </c>
      <c r="M44" s="87">
        <f>'[2]11-20-06 '!P53</f>
        <v>288</v>
      </c>
      <c r="N44" s="87">
        <f>'[2]11-20-06 '!J53</f>
        <v>1677</v>
      </c>
      <c r="O44" s="28">
        <f>'[3].CSV]EXPORT[1]'!N46</f>
        <v>4778</v>
      </c>
      <c r="P44" s="30"/>
      <c r="Q44" s="28"/>
      <c r="R44" s="31"/>
      <c r="S44" s="32"/>
    </row>
    <row r="45" spans="1:19" ht="15.75" customHeight="1">
      <c r="A45" s="27" t="s">
        <v>59</v>
      </c>
      <c r="B45" s="28">
        <f>'[3].CSV]EXPORT[1]'!B47</f>
        <v>6008</v>
      </c>
      <c r="C45" s="28">
        <f>'[3].CSV]EXPORT[1]'!C47</f>
        <v>824</v>
      </c>
      <c r="D45" s="95">
        <f>'[3].CSV]EXPORT[1]'!D47</f>
        <v>0.137</v>
      </c>
      <c r="E45" s="97">
        <f>'[3].CSV]EXPORT[1]'!E47</f>
        <v>1475</v>
      </c>
      <c r="F45" s="28">
        <f>'[3].CSV]EXPORT[1]'!F47</f>
        <v>153</v>
      </c>
      <c r="G45" s="95">
        <f>'[3].CSV]EXPORT[1]'!G47</f>
        <v>0.104</v>
      </c>
      <c r="H45" s="97">
        <f>'[3].CSV]EXPORT[1]'!K47</f>
        <v>8379</v>
      </c>
      <c r="I45" s="97">
        <f>'[3].CSV]EXPORT[1]'!L47</f>
        <v>1090</v>
      </c>
      <c r="J45" s="111">
        <f>'[3].CSV]EXPORT[1]'!M47</f>
        <v>0.13</v>
      </c>
      <c r="K45" s="29">
        <f>'[1]Report'!C42</f>
        <v>5</v>
      </c>
      <c r="L45" s="87">
        <f t="shared" si="4"/>
        <v>2771</v>
      </c>
      <c r="M45" s="87">
        <f>'[2]11-20-06 '!P56</f>
        <v>561</v>
      </c>
      <c r="N45" s="87">
        <f>'[2]11-20-06 '!J56</f>
        <v>2210</v>
      </c>
      <c r="O45" s="28">
        <f>'[3].CSV]EXPORT[1]'!N47</f>
        <v>0</v>
      </c>
      <c r="P45" s="33">
        <f>'[4]Weekly Edu Report'!$D$7</f>
        <v>12823</v>
      </c>
      <c r="Q45" s="28"/>
      <c r="R45" s="31"/>
      <c r="S45" s="32"/>
    </row>
    <row r="46" spans="1:19" ht="15.75" customHeight="1">
      <c r="A46" s="27" t="s">
        <v>60</v>
      </c>
      <c r="B46" s="28">
        <f>'[3].CSV]EXPORT[1]'!B48</f>
        <v>7230</v>
      </c>
      <c r="C46" s="28">
        <f>'[3].CSV]EXPORT[1]'!C48</f>
        <v>2766</v>
      </c>
      <c r="D46" s="95">
        <f>'[3].CSV]EXPORT[1]'!D48</f>
        <v>0.383</v>
      </c>
      <c r="E46" s="97">
        <f>'[3].CSV]EXPORT[1]'!E48</f>
        <v>1110</v>
      </c>
      <c r="F46" s="28">
        <f>'[3].CSV]EXPORT[1]'!F48</f>
        <v>230</v>
      </c>
      <c r="G46" s="95">
        <f>'[3].CSV]EXPORT[1]'!G48</f>
        <v>0.207</v>
      </c>
      <c r="H46" s="97">
        <f>'[3].CSV]EXPORT[1]'!K48</f>
        <v>9032</v>
      </c>
      <c r="I46" s="97">
        <f>'[3].CSV]EXPORT[1]'!L48</f>
        <v>3447</v>
      </c>
      <c r="J46" s="111">
        <f>'[3].CSV]EXPORT[1]'!M48</f>
        <v>0.382</v>
      </c>
      <c r="K46" s="29">
        <f>'[1]Report'!C43</f>
        <v>1</v>
      </c>
      <c r="L46" s="87">
        <f aca="true" t="shared" si="5" ref="L46:L51">SUM(M46:N46)</f>
        <v>2262</v>
      </c>
      <c r="M46" s="87">
        <f>'[2]11-20-06 '!P57</f>
        <v>231</v>
      </c>
      <c r="N46" s="87">
        <f>'[2]11-20-06 '!J57</f>
        <v>2031</v>
      </c>
      <c r="O46" s="28">
        <f>'[3].CSV]EXPORT[1]'!N48</f>
        <v>0</v>
      </c>
      <c r="P46" s="30"/>
      <c r="Q46" s="28"/>
      <c r="R46" s="31"/>
      <c r="S46" s="32"/>
    </row>
    <row r="47" spans="1:19" ht="15.75" customHeight="1">
      <c r="A47" s="27" t="s">
        <v>61</v>
      </c>
      <c r="B47" s="28">
        <f>'[3].CSV]EXPORT[1]'!B49</f>
        <v>1060</v>
      </c>
      <c r="C47" s="28">
        <f>'[3].CSV]EXPORT[1]'!C49</f>
        <v>96</v>
      </c>
      <c r="D47" s="95">
        <f>'[3].CSV]EXPORT[1]'!D49</f>
        <v>0.091</v>
      </c>
      <c r="E47" s="97">
        <f>'[3].CSV]EXPORT[1]'!E49</f>
        <v>156</v>
      </c>
      <c r="F47" s="28">
        <f>'[3].CSV]EXPORT[1]'!F49</f>
        <v>0</v>
      </c>
      <c r="G47" s="95">
        <f>'[3].CSV]EXPORT[1]'!G49</f>
        <v>0</v>
      </c>
      <c r="H47" s="97">
        <f>'[3].CSV]EXPORT[1]'!K49</f>
        <v>1308</v>
      </c>
      <c r="I47" s="97">
        <f>'[3].CSV]EXPORT[1]'!L49</f>
        <v>97</v>
      </c>
      <c r="J47" s="111">
        <f>'[3].CSV]EXPORT[1]'!M49</f>
        <v>0.074</v>
      </c>
      <c r="K47" s="29">
        <f>'[1]Report'!C44</f>
        <v>0</v>
      </c>
      <c r="L47" s="87">
        <f t="shared" si="5"/>
        <v>170</v>
      </c>
      <c r="M47" s="87">
        <f>'[2]11-20-06 '!P58</f>
        <v>57</v>
      </c>
      <c r="N47" s="87">
        <f>'[2]11-20-06 '!J58</f>
        <v>113</v>
      </c>
      <c r="O47" s="28">
        <f>'[3].CSV]EXPORT[1]'!N49</f>
        <v>0</v>
      </c>
      <c r="P47" s="30"/>
      <c r="Q47" s="28"/>
      <c r="R47" s="31"/>
      <c r="S47" s="32"/>
    </row>
    <row r="48" spans="1:19" ht="15.75" customHeight="1">
      <c r="A48" s="27" t="s">
        <v>62</v>
      </c>
      <c r="B48" s="28">
        <f>'[3].CSV]EXPORT[1]'!B50</f>
        <v>8467</v>
      </c>
      <c r="C48" s="28">
        <f>'[3].CSV]EXPORT[1]'!C50</f>
        <v>1438</v>
      </c>
      <c r="D48" s="95">
        <f>'[3].CSV]EXPORT[1]'!D50</f>
        <v>0.17</v>
      </c>
      <c r="E48" s="97">
        <f>'[3].CSV]EXPORT[1]'!E50</f>
        <v>1281</v>
      </c>
      <c r="F48" s="28">
        <f>'[3].CSV]EXPORT[1]'!F50</f>
        <v>119</v>
      </c>
      <c r="G48" s="95">
        <f>'[3].CSV]EXPORT[1]'!G50</f>
        <v>0.093</v>
      </c>
      <c r="H48" s="97">
        <f>'[3].CSV]EXPORT[1]'!K50</f>
        <v>10319</v>
      </c>
      <c r="I48" s="97">
        <f>'[3].CSV]EXPORT[1]'!L50</f>
        <v>1701</v>
      </c>
      <c r="J48" s="111">
        <f>'[3].CSV]EXPORT[1]'!M50</f>
        <v>0.165</v>
      </c>
      <c r="K48" s="29">
        <f>'[1]Report'!C45</f>
        <v>8</v>
      </c>
      <c r="L48" s="87">
        <f t="shared" si="5"/>
        <v>3661</v>
      </c>
      <c r="M48" s="87">
        <f>'[2]11-20-06 '!P59</f>
        <v>424</v>
      </c>
      <c r="N48" s="87">
        <f>'[2]11-20-06 '!J59</f>
        <v>3237</v>
      </c>
      <c r="O48" s="28">
        <f>'[3].CSV]EXPORT[1]'!N50</f>
        <v>0</v>
      </c>
      <c r="P48" s="33">
        <f>'[4]Weekly Edu Report'!$D$6</f>
        <v>16736</v>
      </c>
      <c r="Q48" s="28"/>
      <c r="R48" s="31"/>
      <c r="S48" s="32"/>
    </row>
    <row r="49" spans="1:19" ht="15.75" customHeight="1">
      <c r="A49" s="27" t="s">
        <v>63</v>
      </c>
      <c r="B49" s="28">
        <f>'[3].CSV]EXPORT[1]'!B51</f>
        <v>4658</v>
      </c>
      <c r="C49" s="28">
        <f>'[3].CSV]EXPORT[1]'!C51</f>
        <v>517</v>
      </c>
      <c r="D49" s="95">
        <f>'[3].CSV]EXPORT[1]'!D51</f>
        <v>0.111</v>
      </c>
      <c r="E49" s="97">
        <f>'[3].CSV]EXPORT[1]'!E51</f>
        <v>13988</v>
      </c>
      <c r="F49" s="28">
        <f>'[3].CSV]EXPORT[1]'!F51</f>
        <v>8664</v>
      </c>
      <c r="G49" s="95">
        <f>'[3].CSV]EXPORT[1]'!G51</f>
        <v>0.619</v>
      </c>
      <c r="H49" s="97">
        <f>'[3].CSV]EXPORT[1]'!K51</f>
        <v>23347</v>
      </c>
      <c r="I49" s="97">
        <f>'[3].CSV]EXPORT[1]'!L51</f>
        <v>9710</v>
      </c>
      <c r="J49" s="111">
        <f>'[3].CSV]EXPORT[1]'!M51</f>
        <v>0.416</v>
      </c>
      <c r="K49" s="29">
        <f>'[1]Report'!C46</f>
        <v>0</v>
      </c>
      <c r="L49" s="87">
        <f t="shared" si="5"/>
        <v>1724</v>
      </c>
      <c r="M49" s="87">
        <f>'[2]11-20-06 '!P60</f>
        <v>529</v>
      </c>
      <c r="N49" s="87">
        <f>'[2]11-20-06 '!J60</f>
        <v>1195</v>
      </c>
      <c r="O49" s="28">
        <f>'[3].CSV]EXPORT[1]'!N51</f>
        <v>5374</v>
      </c>
      <c r="P49" s="30"/>
      <c r="Q49" s="28">
        <v>0</v>
      </c>
      <c r="R49" s="31"/>
      <c r="S49" s="32"/>
    </row>
    <row r="50" spans="1:19" ht="15.75" customHeight="1">
      <c r="A50" s="27" t="s">
        <v>64</v>
      </c>
      <c r="B50" s="28">
        <f>'[3].CSV]EXPORT[1]'!B52</f>
        <v>18306</v>
      </c>
      <c r="C50" s="28">
        <f>'[3].CSV]EXPORT[1]'!C52</f>
        <v>3331</v>
      </c>
      <c r="D50" s="95">
        <f>'[3].CSV]EXPORT[1]'!D52</f>
        <v>0.182</v>
      </c>
      <c r="E50" s="97">
        <f>'[3].CSV]EXPORT[1]'!E52</f>
        <v>3142</v>
      </c>
      <c r="F50" s="28">
        <f>'[3].CSV]EXPORT[1]'!F52</f>
        <v>213</v>
      </c>
      <c r="G50" s="95">
        <f>'[3].CSV]EXPORT[1]'!G52</f>
        <v>0.068</v>
      </c>
      <c r="H50" s="97">
        <f>'[3].CSV]EXPORT[1]'!K52</f>
        <v>22826</v>
      </c>
      <c r="I50" s="97">
        <f>'[3].CSV]EXPORT[1]'!L52</f>
        <v>3754</v>
      </c>
      <c r="J50" s="111">
        <f>'[3].CSV]EXPORT[1]'!M52</f>
        <v>0.164</v>
      </c>
      <c r="K50" s="29">
        <f>'[1]Report'!C47</f>
        <v>36</v>
      </c>
      <c r="L50" s="87">
        <f t="shared" si="5"/>
        <v>9631</v>
      </c>
      <c r="M50" s="87">
        <f>'[2]11-20-06 '!P63</f>
        <v>1867</v>
      </c>
      <c r="N50" s="87">
        <f>'[2]11-20-06 '!J63</f>
        <v>7764</v>
      </c>
      <c r="O50" s="28">
        <f>'[3].CSV]EXPORT[1]'!N52</f>
        <v>1</v>
      </c>
      <c r="P50" s="33"/>
      <c r="Q50" s="28"/>
      <c r="R50" s="31"/>
      <c r="S50" s="32"/>
    </row>
    <row r="51" spans="1:19" ht="15.75" customHeight="1">
      <c r="A51" s="34" t="s">
        <v>65</v>
      </c>
      <c r="B51" s="28">
        <f>'[3].CSV]EXPORT[1]'!B53</f>
        <v>3522</v>
      </c>
      <c r="C51" s="28">
        <f>'[3].CSV]EXPORT[1]'!C53</f>
        <v>1080</v>
      </c>
      <c r="D51" s="95">
        <f>'[3].CSV]EXPORT[1]'!D53</f>
        <v>0.307</v>
      </c>
      <c r="E51" s="97">
        <f>'[3].CSV]EXPORT[1]'!E53</f>
        <v>1567</v>
      </c>
      <c r="F51" s="28">
        <f>'[3].CSV]EXPORT[1]'!F53</f>
        <v>307</v>
      </c>
      <c r="G51" s="95">
        <f>'[3].CSV]EXPORT[1]'!G53</f>
        <v>0.196</v>
      </c>
      <c r="H51" s="97">
        <f>'[3].CSV]EXPORT[1]'!K53</f>
        <v>5407</v>
      </c>
      <c r="I51" s="97">
        <f>'[3].CSV]EXPORT[1]'!L53</f>
        <v>1456</v>
      </c>
      <c r="J51" s="111">
        <f>'[3].CSV]EXPORT[1]'!M53</f>
        <v>0.269</v>
      </c>
      <c r="K51" s="29">
        <f>'[1]Report'!C48</f>
        <v>2</v>
      </c>
      <c r="L51" s="33">
        <f t="shared" si="5"/>
        <v>895</v>
      </c>
      <c r="M51" s="33">
        <f>'[2]11-20-06 '!P64</f>
        <v>177</v>
      </c>
      <c r="N51" s="87">
        <f>'[2]11-20-06 '!J64</f>
        <v>718</v>
      </c>
      <c r="O51" s="28">
        <f>'[3].CSV]EXPORT[1]'!N53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3928</v>
      </c>
      <c r="C53" s="28">
        <f>'[3].CSV]EXPORT[1]'!C55</f>
        <v>1024</v>
      </c>
      <c r="D53" s="95">
        <f>'[3].CSV]EXPORT[1]'!D55</f>
        <v>0.261</v>
      </c>
      <c r="E53" s="97">
        <f>'[3].CSV]EXPORT[1]'!E55</f>
        <v>597</v>
      </c>
      <c r="F53" s="28">
        <f>'[3].CSV]EXPORT[1]'!F55</f>
        <v>36</v>
      </c>
      <c r="G53" s="95">
        <f>'[3].CSV]EXPORT[1]'!G55</f>
        <v>0.06</v>
      </c>
      <c r="H53" s="97">
        <f>'[3].CSV]EXPORT[1]'!K55</f>
        <v>4916</v>
      </c>
      <c r="I53" s="97">
        <f>'[3].CSV]EXPORT[1]'!L55</f>
        <v>1127</v>
      </c>
      <c r="J53" s="111">
        <f>'[3].CSV]EXPORT[1]'!M55</f>
        <v>0.229</v>
      </c>
      <c r="K53" s="29">
        <f>'[1]Report'!C50</f>
        <v>2</v>
      </c>
      <c r="L53" s="87">
        <f>SUM(M53:N53)</f>
        <v>1385</v>
      </c>
      <c r="M53" s="87">
        <f>'[2]11-20-06 '!P66</f>
        <v>106</v>
      </c>
      <c r="N53" s="87">
        <f>'[2]11-20-06 '!J66</f>
        <v>1279</v>
      </c>
      <c r="O53" s="115">
        <f>'[3].CSV]EXPORT[1]'!N55</f>
        <v>0</v>
      </c>
      <c r="P53" s="30"/>
      <c r="Q53" s="45"/>
      <c r="R53" s="46"/>
      <c r="S53" s="32"/>
    </row>
    <row r="54" spans="1:19" ht="15.75" customHeight="1">
      <c r="A54" s="27" t="s">
        <v>68</v>
      </c>
      <c r="B54" s="28">
        <f>'[3].CSV]EXPORT[1]'!B56</f>
        <v>1554</v>
      </c>
      <c r="C54" s="28">
        <f>'[3].CSV]EXPORT[1]'!C56</f>
        <v>557</v>
      </c>
      <c r="D54" s="95">
        <f>'[3].CSV]EXPORT[1]'!D56</f>
        <v>0.358</v>
      </c>
      <c r="E54" s="97">
        <f>'[3].CSV]EXPORT[1]'!E56</f>
        <v>504</v>
      </c>
      <c r="F54" s="28">
        <f>'[3].CSV]EXPORT[1]'!F56</f>
        <v>51</v>
      </c>
      <c r="G54" s="95">
        <f>'[3].CSV]EXPORT[1]'!G56</f>
        <v>0.101</v>
      </c>
      <c r="H54" s="97">
        <f>'[3].CSV]EXPORT[1]'!K56</f>
        <v>2185</v>
      </c>
      <c r="I54" s="97">
        <f>'[3].CSV]EXPORT[1]'!L56</f>
        <v>628</v>
      </c>
      <c r="J54" s="111">
        <f>'[3].CSV]EXPORT[1]'!M56</f>
        <v>0.287</v>
      </c>
      <c r="K54" s="29">
        <f>'[1]Report'!C51</f>
        <v>2</v>
      </c>
      <c r="L54" s="87">
        <f>SUM(M54:N54)</f>
        <v>406</v>
      </c>
      <c r="M54" s="87">
        <f>'[2]11-20-06 '!P67</f>
        <v>37</v>
      </c>
      <c r="N54" s="87">
        <f>'[2]11-20-06 '!J67</f>
        <v>369</v>
      </c>
      <c r="O54" s="115">
        <f>'[3].CSV]EXPORT[1]'!N56</f>
        <v>0</v>
      </c>
      <c r="P54" s="30"/>
      <c r="Q54" s="45"/>
      <c r="R54" s="46"/>
      <c r="S54" s="32"/>
    </row>
    <row r="55" spans="1:19" ht="15.75" customHeight="1">
      <c r="A55" s="27" t="s">
        <v>69</v>
      </c>
      <c r="B55" s="28">
        <f>'[3].CSV]EXPORT[1]'!B57</f>
        <v>1507</v>
      </c>
      <c r="C55" s="28">
        <f>'[3].CSV]EXPORT[1]'!C57</f>
        <v>155</v>
      </c>
      <c r="D55" s="95">
        <f>'[3].CSV]EXPORT[1]'!D57</f>
        <v>0.103</v>
      </c>
      <c r="E55" s="97">
        <f>'[3].CSV]EXPORT[1]'!E57</f>
        <v>346</v>
      </c>
      <c r="F55" s="28">
        <f>'[3].CSV]EXPORT[1]'!F57</f>
        <v>14</v>
      </c>
      <c r="G55" s="95">
        <f>'[3].CSV]EXPORT[1]'!G57</f>
        <v>0.04</v>
      </c>
      <c r="H55" s="97">
        <f>'[3].CSV]EXPORT[1]'!K57</f>
        <v>2167</v>
      </c>
      <c r="I55" s="97">
        <f>'[3].CSV]EXPORT[1]'!L57</f>
        <v>188</v>
      </c>
      <c r="J55" s="111">
        <f>'[3].CSV]EXPORT[1]'!M57</f>
        <v>0.087</v>
      </c>
      <c r="K55" s="29">
        <f>'[1]Report'!C52</f>
        <v>0</v>
      </c>
      <c r="L55" s="87">
        <f>SUM(M55:N55)</f>
        <v>509</v>
      </c>
      <c r="M55" s="87">
        <f>'[2]11-20-06 '!P68</f>
        <v>132</v>
      </c>
      <c r="N55" s="87">
        <f>'[2]11-20-06 '!J68</f>
        <v>377</v>
      </c>
      <c r="O55" s="115">
        <f>'[3].CSV]EXPORT[1]'!N57</f>
        <v>0</v>
      </c>
      <c r="P55" s="30"/>
      <c r="Q55" s="45"/>
      <c r="R55" s="46"/>
      <c r="S55" s="32"/>
    </row>
    <row r="56" spans="1:19" ht="15.75" customHeight="1">
      <c r="A56" s="27" t="s">
        <v>70</v>
      </c>
      <c r="B56" s="28">
        <f>'[3].CSV]EXPORT[1]'!B58</f>
        <v>8432</v>
      </c>
      <c r="C56" s="28">
        <f>'[3].CSV]EXPORT[1]'!C58</f>
        <v>2652</v>
      </c>
      <c r="D56" s="95">
        <f>'[3].CSV]EXPORT[1]'!D58</f>
        <v>0.315</v>
      </c>
      <c r="E56" s="97">
        <f>'[3].CSV]EXPORT[1]'!E58</f>
        <v>1948</v>
      </c>
      <c r="F56" s="28">
        <f>'[3].CSV]EXPORT[1]'!F58</f>
        <v>109</v>
      </c>
      <c r="G56" s="95">
        <f>'[3].CSV]EXPORT[1]'!G58</f>
        <v>0.056</v>
      </c>
      <c r="H56" s="97">
        <f>'[3].CSV]EXPORT[1]'!K58</f>
        <v>10941</v>
      </c>
      <c r="I56" s="97">
        <f>'[3].CSV]EXPORT[1]'!L58</f>
        <v>2836</v>
      </c>
      <c r="J56" s="111">
        <f>'[3].CSV]EXPORT[1]'!M58</f>
        <v>0.259</v>
      </c>
      <c r="K56" s="29">
        <f>'[1]Report'!C53</f>
        <v>3</v>
      </c>
      <c r="L56" s="87">
        <f>SUM(M56:N56)</f>
        <v>2633</v>
      </c>
      <c r="M56" s="87">
        <f>'[2]11-20-06 '!P69</f>
        <v>303</v>
      </c>
      <c r="N56" s="87">
        <f>'[2]11-20-06 '!J69</f>
        <v>2330</v>
      </c>
      <c r="O56" s="115">
        <f>'[3].CSV]EXPORT[1]'!N58</f>
        <v>0</v>
      </c>
      <c r="P56" s="30"/>
      <c r="Q56" s="45">
        <v>0</v>
      </c>
      <c r="R56" s="46"/>
      <c r="S56" s="32"/>
    </row>
    <row r="57" spans="1:19" ht="15.75" customHeight="1">
      <c r="A57" s="27" t="s">
        <v>71</v>
      </c>
      <c r="B57" s="28">
        <f>'[3].CSV]EXPORT[1]'!B59</f>
        <v>1855</v>
      </c>
      <c r="C57" s="28">
        <f>'[3].CSV]EXPORT[1]'!C59</f>
        <v>284</v>
      </c>
      <c r="D57" s="95">
        <f>'[3].CSV]EXPORT[1]'!D59</f>
        <v>0.153</v>
      </c>
      <c r="E57" s="97">
        <f>'[3].CSV]EXPORT[1]'!E59</f>
        <v>217</v>
      </c>
      <c r="F57" s="28">
        <f>'[3].CSV]EXPORT[1]'!F59</f>
        <v>2</v>
      </c>
      <c r="G57" s="95">
        <f>'[3].CSV]EXPORT[1]'!G59</f>
        <v>0.009</v>
      </c>
      <c r="H57" s="97">
        <f>'[3].CSV]EXPORT[1]'!K59</f>
        <v>2180</v>
      </c>
      <c r="I57" s="97">
        <f>'[3].CSV]EXPORT[1]'!L59</f>
        <v>293</v>
      </c>
      <c r="J57" s="111">
        <f>'[3].CSV]EXPORT[1]'!M59</f>
        <v>0.134</v>
      </c>
      <c r="K57" s="29">
        <f>'[1]Report'!C54</f>
        <v>0</v>
      </c>
      <c r="L57" s="87">
        <f>SUM(M57:N57)</f>
        <v>477</v>
      </c>
      <c r="M57" s="87">
        <f>'[2]11-20-06 '!P72</f>
        <v>74</v>
      </c>
      <c r="N57" s="87">
        <f>'[2]11-20-06 '!J72</f>
        <v>403</v>
      </c>
      <c r="O57" s="115">
        <f>'[3].CSV]EXPORT[1]'!N59</f>
        <v>0</v>
      </c>
      <c r="P57" s="30"/>
      <c r="Q57" s="45"/>
      <c r="R57" s="46"/>
      <c r="S57" s="32"/>
    </row>
    <row r="58" spans="1:19" ht="15.75" customHeight="1">
      <c r="A58" s="27" t="s">
        <v>72</v>
      </c>
      <c r="B58" s="28">
        <f>'[3].CSV]EXPORT[1]'!B60</f>
        <v>3137</v>
      </c>
      <c r="C58" s="28">
        <f>'[3].CSV]EXPORT[1]'!C60</f>
        <v>906</v>
      </c>
      <c r="D58" s="95">
        <f>'[3].CSV]EXPORT[1]'!D60</f>
        <v>0.289</v>
      </c>
      <c r="E58" s="97">
        <f>'[3].CSV]EXPORT[1]'!E60</f>
        <v>595</v>
      </c>
      <c r="F58" s="28">
        <f>'[3].CSV]EXPORT[1]'!F60</f>
        <v>60</v>
      </c>
      <c r="G58" s="95">
        <f>'[3].CSV]EXPORT[1]'!G60</f>
        <v>0.101</v>
      </c>
      <c r="H58" s="97">
        <f>'[3].CSV]EXPORT[1]'!K60</f>
        <v>3876</v>
      </c>
      <c r="I58" s="97">
        <f>'[3].CSV]EXPORT[1]'!L60</f>
        <v>971</v>
      </c>
      <c r="J58" s="111">
        <f>'[3].CSV]EXPORT[1]'!M60</f>
        <v>0.251</v>
      </c>
      <c r="K58" s="29">
        <f>'[1]Report'!C55</f>
        <v>0</v>
      </c>
      <c r="L58" s="87">
        <f aca="true" t="shared" si="6" ref="L58:L67">SUM(M58:N58)</f>
        <v>887</v>
      </c>
      <c r="M58" s="87">
        <f>'[2]11-20-06 '!P73</f>
        <v>154</v>
      </c>
      <c r="N58" s="87">
        <f>'[2]11-20-06 '!J73</f>
        <v>733</v>
      </c>
      <c r="O58" s="115">
        <f>'[3].CSV]EXPORT[1]'!N60</f>
        <v>0</v>
      </c>
      <c r="P58" s="30"/>
      <c r="Q58" s="45"/>
      <c r="R58" s="46"/>
      <c r="S58" s="32"/>
    </row>
    <row r="59" spans="1:19" ht="15.75" customHeight="1">
      <c r="A59" s="27" t="s">
        <v>73</v>
      </c>
      <c r="B59" s="28">
        <f>'[3].CSV]EXPORT[1]'!B61</f>
        <v>9755</v>
      </c>
      <c r="C59" s="28">
        <f>'[3].CSV]EXPORT[1]'!C61</f>
        <v>2561</v>
      </c>
      <c r="D59" s="95">
        <f>'[3].CSV]EXPORT[1]'!D61</f>
        <v>0.263</v>
      </c>
      <c r="E59" s="97">
        <f>'[3].CSV]EXPORT[1]'!E61</f>
        <v>3000</v>
      </c>
      <c r="F59" s="28">
        <f>'[3].CSV]EXPORT[1]'!F61</f>
        <v>807</v>
      </c>
      <c r="G59" s="95">
        <f>'[3].CSV]EXPORT[1]'!G61</f>
        <v>0.269</v>
      </c>
      <c r="H59" s="97">
        <f>'[3].CSV]EXPORT[1]'!K61</f>
        <v>13588</v>
      </c>
      <c r="I59" s="97">
        <f>'[3].CSV]EXPORT[1]'!L61</f>
        <v>3531</v>
      </c>
      <c r="J59" s="111">
        <f>'[3].CSV]EXPORT[1]'!M61</f>
        <v>0.26</v>
      </c>
      <c r="K59" s="29">
        <f>'[1]Report'!C56</f>
        <v>0</v>
      </c>
      <c r="L59" s="87">
        <f t="shared" si="6"/>
        <v>4154</v>
      </c>
      <c r="M59" s="87">
        <f>'[2]11-20-06 '!P74</f>
        <v>245</v>
      </c>
      <c r="N59" s="87">
        <f>'[2]11-20-06 '!J74</f>
        <v>3909</v>
      </c>
      <c r="O59" s="115">
        <f>'[3].CSV]EXPORT[1]'!N61</f>
        <v>0</v>
      </c>
      <c r="P59" s="30"/>
      <c r="Q59" s="45"/>
      <c r="R59" s="46"/>
      <c r="S59" s="94"/>
    </row>
    <row r="60" spans="1:19" ht="15.75" customHeight="1">
      <c r="A60" s="48" t="s">
        <v>74</v>
      </c>
      <c r="B60" s="28">
        <f>'[3].CSV]EXPORT[1]'!B62</f>
        <v>1787</v>
      </c>
      <c r="C60" s="28">
        <f>'[3].CSV]EXPORT[1]'!C62</f>
        <v>142</v>
      </c>
      <c r="D60" s="95">
        <f>'[3].CSV]EXPORT[1]'!D62</f>
        <v>0.079</v>
      </c>
      <c r="E60" s="97">
        <f>'[3].CSV]EXPORT[1]'!E62</f>
        <v>587</v>
      </c>
      <c r="F60" s="28">
        <f>'[3].CSV]EXPORT[1]'!F62</f>
        <v>56</v>
      </c>
      <c r="G60" s="95">
        <f>'[3].CSV]EXPORT[1]'!G62</f>
        <v>0.095</v>
      </c>
      <c r="H60" s="97">
        <f>'[3].CSV]EXPORT[1]'!K62</f>
        <v>2604</v>
      </c>
      <c r="I60" s="97">
        <f>'[3].CSV]EXPORT[1]'!L62</f>
        <v>270</v>
      </c>
      <c r="J60" s="111">
        <f>'[3].CSV]EXPORT[1]'!M62</f>
        <v>0.104</v>
      </c>
      <c r="K60" s="29">
        <f>'[1]Report'!C57</f>
        <v>0</v>
      </c>
      <c r="L60" s="87">
        <f t="shared" si="6"/>
        <v>1406</v>
      </c>
      <c r="M60" s="87">
        <f>'[2]11-20-06 '!P75</f>
        <v>271</v>
      </c>
      <c r="N60" s="87">
        <f>'[2]11-20-06 '!J75</f>
        <v>1135</v>
      </c>
      <c r="O60" s="115">
        <f>'[3].CSV]EXPORT[1]'!N62</f>
        <v>0</v>
      </c>
      <c r="P60" s="30"/>
      <c r="Q60" s="28"/>
      <c r="R60" s="31"/>
      <c r="S60" s="32"/>
    </row>
    <row r="61" spans="1:19" ht="15.75" customHeight="1">
      <c r="A61" s="27" t="s">
        <v>75</v>
      </c>
      <c r="B61" s="28">
        <f>'[3].CSV]EXPORT[1]'!B63</f>
        <v>13325</v>
      </c>
      <c r="C61" s="28">
        <f>'[3].CSV]EXPORT[1]'!C63</f>
        <v>3710</v>
      </c>
      <c r="D61" s="95">
        <f>'[3].CSV]EXPORT[1]'!D63</f>
        <v>0.278</v>
      </c>
      <c r="E61" s="97">
        <f>'[3].CSV]EXPORT[1]'!E63</f>
        <v>4101</v>
      </c>
      <c r="F61" s="28">
        <f>'[3].CSV]EXPORT[1]'!F63</f>
        <v>633</v>
      </c>
      <c r="G61" s="95">
        <f>'[3].CSV]EXPORT[1]'!G63</f>
        <v>0.154</v>
      </c>
      <c r="H61" s="97">
        <f>'[3].CSV]EXPORT[1]'!K63</f>
        <v>18507</v>
      </c>
      <c r="I61" s="97">
        <f>'[3].CSV]EXPORT[1]'!L63</f>
        <v>4552</v>
      </c>
      <c r="J61" s="111">
        <f>'[3].CSV]EXPORT[1]'!M63</f>
        <v>0.246</v>
      </c>
      <c r="K61" s="29">
        <f>'[1]Report'!C58</f>
        <v>0</v>
      </c>
      <c r="L61" s="87">
        <f t="shared" si="6"/>
        <v>4022</v>
      </c>
      <c r="M61" s="87">
        <f>'[2]11-20-06 '!P76</f>
        <v>407</v>
      </c>
      <c r="N61" s="87">
        <f>'[2]11-20-06 '!J76</f>
        <v>3615</v>
      </c>
      <c r="O61" s="115">
        <f>'[3].CSV]EXPORT[1]'!N63</f>
        <v>0</v>
      </c>
      <c r="P61" s="30"/>
      <c r="Q61" s="45"/>
      <c r="R61" s="46"/>
      <c r="S61" s="32"/>
    </row>
    <row r="62" spans="1:19" ht="15.75" customHeight="1">
      <c r="A62" s="27" t="s">
        <v>76</v>
      </c>
      <c r="B62" s="28">
        <f>'[3].CSV]EXPORT[1]'!B64</f>
        <v>7468</v>
      </c>
      <c r="C62" s="28">
        <f>'[3].CSV]EXPORT[1]'!C64</f>
        <v>1421</v>
      </c>
      <c r="D62" s="95">
        <f>'[3].CSV]EXPORT[1]'!D64</f>
        <v>0.19</v>
      </c>
      <c r="E62" s="97">
        <f>'[3].CSV]EXPORT[1]'!E64</f>
        <v>2457</v>
      </c>
      <c r="F62" s="28">
        <f>'[3].CSV]EXPORT[1]'!F64</f>
        <v>188</v>
      </c>
      <c r="G62" s="95">
        <f>'[3].CSV]EXPORT[1]'!G64</f>
        <v>0.077</v>
      </c>
      <c r="H62" s="97">
        <f>'[3].CSV]EXPORT[1]'!K64</f>
        <v>11181</v>
      </c>
      <c r="I62" s="97">
        <f>'[3].CSV]EXPORT[1]'!L64</f>
        <v>1870</v>
      </c>
      <c r="J62" s="111">
        <f>'[3].CSV]EXPORT[1]'!M64</f>
        <v>0.167</v>
      </c>
      <c r="K62" s="29">
        <f>'[1]Report'!C59</f>
        <v>1</v>
      </c>
      <c r="L62" s="87">
        <f t="shared" si="6"/>
        <v>2389</v>
      </c>
      <c r="M62" s="87">
        <f>'[2]11-20-06 '!P77</f>
        <v>434</v>
      </c>
      <c r="N62" s="87">
        <f>'[2]11-20-06 '!J77</f>
        <v>1955</v>
      </c>
      <c r="O62" s="115">
        <f>'[3].CSV]EXPORT[1]'!N64</f>
        <v>1</v>
      </c>
      <c r="P62" s="30"/>
      <c r="Q62" s="45">
        <v>0</v>
      </c>
      <c r="R62" s="46"/>
      <c r="S62" s="32"/>
    </row>
    <row r="63" spans="1:19" ht="15.75" customHeight="1">
      <c r="A63" s="27" t="s">
        <v>77</v>
      </c>
      <c r="B63" s="28">
        <f>'[3].CSV]EXPORT[1]'!B65</f>
        <v>6641</v>
      </c>
      <c r="C63" s="28">
        <f>'[3].CSV]EXPORT[1]'!C65</f>
        <v>1676</v>
      </c>
      <c r="D63" s="95">
        <f>'[3].CSV]EXPORT[1]'!D65</f>
        <v>0.252</v>
      </c>
      <c r="E63" s="97">
        <f>'[3].CSV]EXPORT[1]'!E65</f>
        <v>2254</v>
      </c>
      <c r="F63" s="28">
        <f>'[3].CSV]EXPORT[1]'!F65</f>
        <v>436</v>
      </c>
      <c r="G63" s="95">
        <f>'[3].CSV]EXPORT[1]'!G65</f>
        <v>0.193</v>
      </c>
      <c r="H63" s="97">
        <f>'[3].CSV]EXPORT[1]'!K65</f>
        <v>9223</v>
      </c>
      <c r="I63" s="97">
        <f>'[3].CSV]EXPORT[1]'!L65</f>
        <v>2192</v>
      </c>
      <c r="J63" s="111">
        <f>'[3].CSV]EXPORT[1]'!M65</f>
        <v>0.238</v>
      </c>
      <c r="K63" s="29">
        <f>'[1]Report'!C60</f>
        <v>0</v>
      </c>
      <c r="L63" s="87">
        <f t="shared" si="6"/>
        <v>3926</v>
      </c>
      <c r="M63" s="87">
        <f>'[2]11-20-06 '!P78</f>
        <v>328</v>
      </c>
      <c r="N63" s="87">
        <f>'[2]11-20-06 '!J78</f>
        <v>3598</v>
      </c>
      <c r="O63" s="115">
        <f>'[3].CSV]EXPORT[1]'!N65</f>
        <v>0</v>
      </c>
      <c r="P63" s="30"/>
      <c r="Q63" s="45"/>
      <c r="R63" s="46"/>
      <c r="S63" s="32"/>
    </row>
    <row r="64" spans="1:19" ht="15.75" customHeight="1">
      <c r="A64" s="27" t="s">
        <v>78</v>
      </c>
      <c r="B64" s="28">
        <f>'[3].CSV]EXPORT[1]'!B66</f>
        <v>4368</v>
      </c>
      <c r="C64" s="28">
        <f>'[3].CSV]EXPORT[1]'!C66</f>
        <v>1288</v>
      </c>
      <c r="D64" s="95">
        <f>'[3].CSV]EXPORT[1]'!D66</f>
        <v>0.295</v>
      </c>
      <c r="E64" s="97">
        <f>'[3].CSV]EXPORT[1]'!E66</f>
        <v>800</v>
      </c>
      <c r="F64" s="28">
        <f>'[3].CSV]EXPORT[1]'!F66</f>
        <v>47</v>
      </c>
      <c r="G64" s="95">
        <f>'[3].CSV]EXPORT[1]'!G66</f>
        <v>0.059</v>
      </c>
      <c r="H64" s="97">
        <f>'[3].CSV]EXPORT[1]'!K66</f>
        <v>5575</v>
      </c>
      <c r="I64" s="97">
        <f>'[3].CSV]EXPORT[1]'!L66</f>
        <v>1371</v>
      </c>
      <c r="J64" s="111">
        <f>'[3].CSV]EXPORT[1]'!M66</f>
        <v>0.246</v>
      </c>
      <c r="K64" s="29">
        <f>'[1]Report'!C61</f>
        <v>1</v>
      </c>
      <c r="L64" s="87">
        <f t="shared" si="6"/>
        <v>936</v>
      </c>
      <c r="M64" s="87">
        <f>'[2]11-20-06 '!P79</f>
        <v>177</v>
      </c>
      <c r="N64" s="87">
        <f>'[2]11-20-06 '!J79</f>
        <v>759</v>
      </c>
      <c r="O64" s="115">
        <f>'[3].CSV]EXPORT[1]'!N66</f>
        <v>1</v>
      </c>
      <c r="P64" s="30"/>
      <c r="Q64" s="45"/>
      <c r="R64" s="46"/>
      <c r="S64" s="32"/>
    </row>
    <row r="65" spans="1:19" ht="15.75" customHeight="1">
      <c r="A65" s="27" t="s">
        <v>79</v>
      </c>
      <c r="B65" s="28">
        <f>'[3].CSV]EXPORT[1]'!B67</f>
        <v>3637</v>
      </c>
      <c r="C65" s="28">
        <f>'[3].CSV]EXPORT[1]'!C67</f>
        <v>312</v>
      </c>
      <c r="D65" s="95">
        <f>'[3].CSV]EXPORT[1]'!D67</f>
        <v>0.086</v>
      </c>
      <c r="E65" s="97">
        <f>'[3].CSV]EXPORT[1]'!E67</f>
        <v>610</v>
      </c>
      <c r="F65" s="28">
        <f>'[3].CSV]EXPORT[1]'!F67</f>
        <v>49</v>
      </c>
      <c r="G65" s="95">
        <f>'[3].CSV]EXPORT[1]'!G67</f>
        <v>0.08</v>
      </c>
      <c r="H65" s="97">
        <f>'[3].CSV]EXPORT[1]'!K67</f>
        <v>4737</v>
      </c>
      <c r="I65" s="97">
        <f>'[3].CSV]EXPORT[1]'!L67</f>
        <v>400</v>
      </c>
      <c r="J65" s="111">
        <f>'[3].CSV]EXPORT[1]'!M67</f>
        <v>0.084</v>
      </c>
      <c r="K65" s="33">
        <f>'[1]Report'!C62</f>
        <v>718</v>
      </c>
      <c r="L65" s="87">
        <f t="shared" si="6"/>
        <v>399</v>
      </c>
      <c r="M65" s="87">
        <f>'[2]11-20-06 '!P80</f>
        <v>142</v>
      </c>
      <c r="N65" s="87">
        <f>'[2]11-20-06 '!J80</f>
        <v>257</v>
      </c>
      <c r="O65" s="115">
        <f>'[3].CSV]EXPORT[1]'!N67</f>
        <v>0</v>
      </c>
      <c r="P65" s="30"/>
      <c r="Q65" s="45"/>
      <c r="R65" s="46"/>
      <c r="S65" s="32"/>
    </row>
    <row r="66" spans="1:19" ht="15.75" customHeight="1">
      <c r="A66" s="27" t="s">
        <v>80</v>
      </c>
      <c r="B66" s="28">
        <f>'[3].CSV]EXPORT[1]'!B68</f>
        <v>7482</v>
      </c>
      <c r="C66" s="28">
        <f>'[3].CSV]EXPORT[1]'!C68</f>
        <v>1082</v>
      </c>
      <c r="D66" s="95">
        <f>'[3].CSV]EXPORT[1]'!D68</f>
        <v>0.145</v>
      </c>
      <c r="E66" s="97">
        <f>'[3].CSV]EXPORT[1]'!E68</f>
        <v>1548</v>
      </c>
      <c r="F66" s="28">
        <f>'[3].CSV]EXPORT[1]'!F68</f>
        <v>60</v>
      </c>
      <c r="G66" s="95">
        <f>'[3].CSV]EXPORT[1]'!G68</f>
        <v>0.039</v>
      </c>
      <c r="H66" s="97">
        <f>'[3].CSV]EXPORT[1]'!K68</f>
        <v>9886</v>
      </c>
      <c r="I66" s="97">
        <f>'[3].CSV]EXPORT[1]'!L68</f>
        <v>1212</v>
      </c>
      <c r="J66" s="111">
        <f>'[3].CSV]EXPORT[1]'!M68</f>
        <v>0.123</v>
      </c>
      <c r="K66" s="33">
        <f>'[1]Report'!C63</f>
        <v>289</v>
      </c>
      <c r="L66" s="87">
        <f t="shared" si="6"/>
        <v>2856</v>
      </c>
      <c r="M66" s="28">
        <f>'[2]11-20-06 '!P81</f>
        <v>289</v>
      </c>
      <c r="N66" s="33">
        <f>'[2]11-20-06 '!J81</f>
        <v>2567</v>
      </c>
      <c r="O66" s="115">
        <f>'[3].CSV]EXPORT[1]'!N68</f>
        <v>0</v>
      </c>
      <c r="P66" s="30"/>
      <c r="Q66" s="45"/>
      <c r="R66" s="46"/>
      <c r="S66" s="32"/>
    </row>
    <row r="67" spans="1:19" ht="15.75" customHeight="1">
      <c r="A67" s="34" t="s">
        <v>81</v>
      </c>
      <c r="B67" s="28">
        <f>'[3].CSV]EXPORT[1]'!B69</f>
        <v>9708</v>
      </c>
      <c r="C67" s="28">
        <f>'[3].CSV]EXPORT[1]'!C69</f>
        <v>1896</v>
      </c>
      <c r="D67" s="95">
        <f>'[3].CSV]EXPORT[1]'!D69</f>
        <v>0.195</v>
      </c>
      <c r="E67" s="97">
        <f>'[3].CSV]EXPORT[1]'!E69</f>
        <v>3177</v>
      </c>
      <c r="F67" s="28">
        <f>'[3].CSV]EXPORT[1]'!F69</f>
        <v>349</v>
      </c>
      <c r="G67" s="95">
        <f>'[3].CSV]EXPORT[1]'!G69</f>
        <v>0.11</v>
      </c>
      <c r="H67" s="97">
        <f>'[3].CSV]EXPORT[1]'!K69</f>
        <v>15439</v>
      </c>
      <c r="I67" s="97">
        <f>'[3].CSV]EXPORT[1]'!L69</f>
        <v>2799</v>
      </c>
      <c r="J67" s="113">
        <f>'[3].CSV]EXPORT[1]'!M69</f>
        <v>0.181</v>
      </c>
      <c r="K67" s="33">
        <f>'[1]Report'!C64</f>
        <v>3</v>
      </c>
      <c r="L67" s="44">
        <f t="shared" si="6"/>
        <v>3889</v>
      </c>
      <c r="M67" s="44">
        <f>'[2]11-20-06 '!P82</f>
        <v>362</v>
      </c>
      <c r="N67" s="44">
        <f>'[2]11-20-06 '!J82</f>
        <v>3527</v>
      </c>
      <c r="O67" s="115">
        <f>'[3].CSV]EXPORT[1]'!N69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5</v>
      </c>
      <c r="C69" s="74">
        <f>'[3].CSV]EXPORT[1]'!C10</f>
        <v>2</v>
      </c>
      <c r="D69" s="96">
        <f>'[3].CSV]EXPORT[1]'!D10</f>
        <v>0.4</v>
      </c>
      <c r="E69" s="74">
        <f>'[3].CSV]EXPORT[1]'!E10</f>
        <v>3</v>
      </c>
      <c r="F69" s="74">
        <f>'[3].CSV]EXPORT[1]'!F10</f>
        <v>0</v>
      </c>
      <c r="G69" s="96">
        <f>'[3].CSV]EXPORT[1]'!G10</f>
        <v>0</v>
      </c>
      <c r="H69" s="74">
        <f>'[3].CSV]EXPORT[1]'!K10</f>
        <v>92</v>
      </c>
      <c r="I69" s="74">
        <f>'[3].CSV]EXPORT[1]'!L10</f>
        <v>16</v>
      </c>
      <c r="J69" s="96">
        <f>'[3].CSV]EXPORT[1]'!M10</f>
        <v>0.174</v>
      </c>
      <c r="K69" s="75"/>
      <c r="L69" s="90">
        <f>N69</f>
        <v>14829</v>
      </c>
      <c r="M69" s="91"/>
      <c r="N69" s="90">
        <f>'[2]11-20-06 '!M84</f>
        <v>14829</v>
      </c>
      <c r="O69" s="90">
        <f>'[3].CSV]EXPORT[1]'!N10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2006-11-20T16:37:52Z</cp:lastPrinted>
  <dcterms:created xsi:type="dcterms:W3CDTF">2003-06-17T11:57:05Z</dcterms:created>
  <dcterms:modified xsi:type="dcterms:W3CDTF">2006-11-20T17:12:56Z</dcterms:modified>
  <cp:category/>
  <cp:version/>
  <cp:contentType/>
  <cp:contentStatus/>
</cp:coreProperties>
</file>