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41" windowWidth="12120" windowHeight="7770" tabRatio="524" activeTab="0"/>
  </bookViews>
  <sheets>
    <sheet name="MMWL" sheetId="1" r:id="rId1"/>
  </sheets>
  <externalReferences>
    <externalReference r:id="rId4"/>
    <externalReference r:id="rId5"/>
    <externalReference r:id="rId6"/>
  </externalReferences>
  <definedNames>
    <definedName name="_xlnm.Print_Area" localSheetId="0">'MMWL'!$A$1:$R$75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<sst xmlns="http://schemas.openxmlformats.org/spreadsheetml/2006/main" count="89" uniqueCount="87">
  <si>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Rating Cases Pending over 180 Days</t>
  </si>
  <si>
    <t>Percent Pending over 180 Days</t>
  </si>
  <si>
    <t>Scorecard Non-Rating Cases Pending</t>
  </si>
  <si>
    <t>Non-Rating Cases Pending over 180 Days</t>
  </si>
  <si>
    <t>Pre-Discharge Claims</t>
  </si>
  <si>
    <t>VACOLS Appeals</t>
  </si>
  <si>
    <t>SOC's</t>
  </si>
  <si>
    <t xml:space="preserve">Total Appeals Requiring Adjudicative Action </t>
  </si>
  <si>
    <t>IVMs Pending (EP 154 and EP 314)</t>
  </si>
  <si>
    <t xml:space="preserve">Education Work Items Pending </t>
  </si>
  <si>
    <t>Guarantees Pending</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</si>
  <si>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</si>
  <si>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</si>
  <si>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</si>
  <si>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</si>
  <si>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</si>
  <si>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</si>
  <si>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</si>
  <si>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</si>
  <si>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</si>
  <si>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</si>
  <si>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</si>
  <si>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</si>
  <si>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</si>
  <si>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</si>
  <si>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</si>
  <si>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</si>
  <si>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</si>
  <si>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</si>
  <si>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</si>
  <si>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</si>
  <si>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</si>
  <si>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</si>
  <si>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</si>
  <si>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</si>
  <si>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</si>
  <si>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</si>
  <si>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</si>
  <si>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</si>
  <si>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</si>
  <si>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</si>
  <si>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</si>
  <si>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</si>
  <si>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</si>
  <si>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</si>
  <si>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</si>
  <si>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</si>
  <si>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</si>
  <si>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</si>
  <si>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</si>
  <si>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</si>
  <si>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</si>
  <si>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</si>
  <si>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</si>
  <si>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</si>
  <si>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</si>
  <si>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</si>
  <si>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</si>
  <si>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</si>
  <si>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</si>
  <si>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</si>
  <si>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</si>
  <si>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</si>
  <si>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</si>
  <si>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</si>
  <si>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</si>
  <si>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</si>
  <si>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</si>
  <si>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</si>
  <si>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</si>
  <si>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</si>
  <si>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</si>
  <si>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</si>
  <si>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</si>
  <si>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</si>
  <si>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</si>
  <si>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</si>
  <si>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</si>
  <si>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</si>
  <si>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</si>
  <si>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</si>
  <si>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</si>
  <si>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</si>
  <si>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 xml:space="preserve"> Rating Cases Pending</t>
  </si>
  <si>
    <t xml:space="preserve">Total C&amp;P Pending </t>
  </si>
  <si>
    <t xml:space="preserve">C&amp;P Claims over 180 Days </t>
  </si>
  <si>
    <t xml:space="preserve">As of: 
Sep 06, 2008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</si>
</sst>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 numFmtId="172" formatCode="[$-409]dddd\,\ mmmm\ dd\,\ yyyy"/>
    <numFmt numFmtId="173" formatCode="[$-409]d\-mmm\-yy;@"/>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2">
    <fill>
      <patternFill/>
    </fill>
    <fill>
      <patternFill patternType="gray125"/>
    </fill>
  </fills>
  <borders count="38">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medium"/>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style="thin"/>
      <bottom style="medium"/>
    </border>
    <border>
      <left>
        <color indexed="63"/>
      </left>
      <right style="dotted"/>
      <top>
        <color indexed="63"/>
      </top>
      <bottom>
        <color indexed="63"/>
      </bottom>
    </border>
    <border>
      <left style="dotted"/>
      <right>
        <color indexed="63"/>
      </right>
      <top>
        <color indexed="63"/>
      </top>
      <bottom>
        <color indexed="63"/>
      </bottom>
    </border>
    <border>
      <left style="dotted"/>
      <right style="thin"/>
      <top>
        <color indexed="63"/>
      </top>
      <bottom>
        <color indexed="63"/>
      </bottom>
    </border>
    <border>
      <left>
        <color indexed="63"/>
      </left>
      <right>
        <color indexed="63"/>
      </right>
      <top style="thin"/>
      <bottom>
        <color indexed="63"/>
      </bottom>
    </border>
    <border>
      <left>
        <color indexed="63"/>
      </left>
      <right style="dotted"/>
      <top style="thin"/>
      <bottom>
        <color indexed="63"/>
      </bottom>
    </border>
    <border>
      <left style="dotted"/>
      <right style="dotted"/>
      <top style="thin"/>
      <bottom style="thin"/>
    </border>
    <border>
      <left style="dotted"/>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dashed"/>
      <top>
        <color indexed="63"/>
      </top>
      <bottom style="thin"/>
    </border>
    <border>
      <left>
        <color indexed="63"/>
      </left>
      <right>
        <color indexed="63"/>
      </right>
      <top style="thin"/>
      <bottom style="thin"/>
    </border>
    <border>
      <left>
        <color indexed="63"/>
      </left>
      <right style="dotted"/>
      <top style="thin"/>
      <bottom style="thin"/>
    </border>
    <border>
      <left>
        <color indexed="63"/>
      </left>
      <right style="thin"/>
      <top style="thin"/>
      <bottom style="thin"/>
    </border>
    <border>
      <left style="dotted"/>
      <right>
        <color indexed="63"/>
      </right>
      <top style="thin"/>
      <bottom>
        <color indexed="63"/>
      </bottom>
    </border>
    <border>
      <left style="dotted"/>
      <right style="dotted"/>
      <top>
        <color indexed="63"/>
      </top>
      <bottom>
        <color indexed="63"/>
      </bottom>
    </border>
    <border>
      <left>
        <color indexed="63"/>
      </left>
      <right style="dotted"/>
      <top>
        <color indexed="63"/>
      </top>
      <bottom style="thin"/>
    </border>
    <border>
      <left style="dotted"/>
      <right>
        <color indexed="63"/>
      </right>
      <top>
        <color indexed="63"/>
      </top>
      <bottom style="thin"/>
    </border>
    <border>
      <left style="dotted"/>
      <right style="dotted"/>
      <top>
        <color indexed="63"/>
      </top>
      <bottom style="thin"/>
    </border>
    <border>
      <left style="dotted"/>
      <right>
        <color indexed="63"/>
      </right>
      <top style="thin"/>
      <bottom style="thin"/>
    </border>
    <border>
      <left style="dotted"/>
      <right style="thin"/>
      <top style="thin"/>
      <bottom style="thin"/>
    </border>
    <border>
      <left>
        <color indexed="63"/>
      </left>
      <right>
        <color indexed="63"/>
      </right>
      <top style="thin"/>
      <bottom style="medium"/>
    </border>
    <border>
      <left>
        <color indexed="63"/>
      </left>
      <right style="dotted"/>
      <top style="thin"/>
      <bottom style="medium"/>
    </border>
    <border>
      <left style="dotted"/>
      <right style="dotted"/>
      <top style="thin"/>
      <bottom style="medium"/>
    </border>
    <border>
      <left style="dotted"/>
      <right style="thin"/>
      <top style="thin"/>
      <bottom style="medium"/>
    </border>
    <border>
      <left>
        <color indexed="63"/>
      </left>
      <right style="thin"/>
      <top style="thin"/>
      <bottom style="medium"/>
    </border>
    <border>
      <left style="dotted"/>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4" fontId="1" fillId="0" borderId="0" xfId="0" applyNumberFormat="1" applyFont="1" applyFill="1" applyAlignment="1">
      <alignment horizontal="center" vertical="center" wrapText="1"/>
    </xf>
    <xf numFmtId="4" fontId="2" fillId="0" borderId="1" xfId="0" applyNumberFormat="1" applyFont="1" applyFill="1" applyBorder="1" applyAlignment="1">
      <alignment vertical="center" wrapText="1"/>
    </xf>
    <xf numFmtId="4" fontId="4" fillId="0" borderId="2" xfId="0" applyNumberFormat="1" applyFont="1" applyFill="1" applyBorder="1" applyAlignment="1">
      <alignment vertical="center" wrapText="1"/>
    </xf>
    <xf numFmtId="4" fontId="4" fillId="0" borderId="3" xfId="0" applyNumberFormat="1" applyFont="1" applyFill="1" applyBorder="1" applyAlignment="1">
      <alignment vertical="center" wrapText="1"/>
    </xf>
    <xf numFmtId="3" fontId="1" fillId="0" borderId="4" xfId="0" applyNumberFormat="1" applyFont="1" applyFill="1" applyBorder="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1" fontId="1" fillId="0" borderId="0" xfId="0" applyNumberFormat="1" applyFont="1" applyFill="1" applyAlignment="1">
      <alignment/>
    </xf>
    <xf numFmtId="15" fontId="1" fillId="0" borderId="0" xfId="0" applyNumberFormat="1" applyFont="1" applyFill="1" applyAlignment="1">
      <alignment/>
    </xf>
    <xf numFmtId="165" fontId="3" fillId="0" borderId="2" xfId="0" applyNumberFormat="1" applyFont="1" applyFill="1" applyBorder="1" applyAlignment="1">
      <alignment/>
    </xf>
    <xf numFmtId="4" fontId="1" fillId="0" borderId="5" xfId="0" applyNumberFormat="1" applyFont="1" applyFill="1" applyBorder="1" applyAlignment="1">
      <alignment/>
    </xf>
    <xf numFmtId="4" fontId="2" fillId="0" borderId="2" xfId="0" applyNumberFormat="1" applyFont="1" applyFill="1" applyBorder="1" applyAlignment="1">
      <alignment vertical="center" wrapText="1"/>
    </xf>
    <xf numFmtId="4" fontId="1" fillId="0" borderId="6" xfId="0" applyNumberFormat="1" applyFont="1" applyFill="1" applyBorder="1" applyAlignment="1">
      <alignment/>
    </xf>
    <xf numFmtId="15" fontId="1" fillId="0" borderId="7" xfId="0" applyNumberFormat="1" applyFont="1" applyFill="1" applyBorder="1" applyAlignment="1">
      <alignment horizontal="center" vertical="center" wrapText="1"/>
    </xf>
    <xf numFmtId="37" fontId="3" fillId="0" borderId="8" xfId="15" applyNumberFormat="1" applyFont="1" applyFill="1" applyBorder="1" applyAlignment="1">
      <alignment/>
    </xf>
    <xf numFmtId="37" fontId="3" fillId="0" borderId="9" xfId="15" applyNumberFormat="1" applyFont="1" applyFill="1" applyBorder="1" applyAlignment="1">
      <alignment/>
    </xf>
    <xf numFmtId="37" fontId="1" fillId="0" borderId="10" xfId="15" applyNumberFormat="1" applyFont="1" applyFill="1" applyBorder="1" applyAlignment="1">
      <alignment/>
    </xf>
    <xf numFmtId="37" fontId="1" fillId="0" borderId="7" xfId="15" applyNumberFormat="1" applyFont="1" applyFill="1" applyBorder="1" applyAlignment="1">
      <alignment/>
    </xf>
    <xf numFmtId="37" fontId="1" fillId="0" borderId="0" xfId="15" applyNumberFormat="1" applyFont="1" applyFill="1" applyAlignment="1">
      <alignment/>
    </xf>
    <xf numFmtId="37" fontId="1" fillId="0" borderId="2" xfId="15" applyNumberFormat="1" applyFont="1" applyFill="1" applyBorder="1" applyAlignment="1">
      <alignment horizontal="center" vertical="center" wrapText="1"/>
    </xf>
    <xf numFmtId="37" fontId="1" fillId="0" borderId="0" xfId="15" applyNumberFormat="1" applyFont="1" applyFill="1" applyBorder="1" applyAlignment="1">
      <alignment/>
    </xf>
    <xf numFmtId="37" fontId="1" fillId="0" borderId="2" xfId="15" applyNumberFormat="1" applyFont="1" applyFill="1" applyBorder="1" applyAlignment="1">
      <alignment/>
    </xf>
    <xf numFmtId="37" fontId="1" fillId="0" borderId="9" xfId="15" applyNumberFormat="1" applyFont="1" applyFill="1" applyBorder="1" applyAlignment="1">
      <alignment/>
    </xf>
    <xf numFmtId="3" fontId="3" fillId="0" borderId="10" xfId="15" applyNumberFormat="1" applyFont="1" applyFill="1" applyBorder="1" applyAlignment="1">
      <alignment/>
    </xf>
    <xf numFmtId="4" fontId="4" fillId="0" borderId="10" xfId="0" applyNumberFormat="1" applyFont="1" applyFill="1" applyBorder="1" applyAlignment="1">
      <alignment vertical="center" wrapText="1"/>
    </xf>
    <xf numFmtId="4" fontId="4" fillId="0" borderId="7" xfId="0" applyNumberFormat="1" applyFont="1" applyFill="1" applyBorder="1" applyAlignment="1">
      <alignment vertical="center" wrapText="1"/>
    </xf>
    <xf numFmtId="4" fontId="2" fillId="0" borderId="8" xfId="0" applyNumberFormat="1" applyFont="1" applyFill="1" applyBorder="1" applyAlignment="1">
      <alignment vertical="center" wrapText="1"/>
    </xf>
    <xf numFmtId="4" fontId="3" fillId="0" borderId="10" xfId="0" applyNumberFormat="1" applyFont="1" applyFill="1" applyBorder="1" applyAlignment="1">
      <alignment horizontal="left"/>
    </xf>
    <xf numFmtId="10" fontId="3" fillId="0" borderId="10" xfId="0" applyNumberFormat="1" applyFont="1" applyFill="1" applyBorder="1" applyAlignment="1">
      <alignment horizontal="left"/>
    </xf>
    <xf numFmtId="4" fontId="2" fillId="0" borderId="9" xfId="0" applyNumberFormat="1" applyFont="1" applyFill="1" applyBorder="1" applyAlignment="1">
      <alignment vertical="center" wrapText="1"/>
    </xf>
    <xf numFmtId="37" fontId="1" fillId="0" borderId="11" xfId="15" applyNumberFormat="1" applyFont="1" applyFill="1" applyBorder="1" applyAlignment="1">
      <alignment/>
    </xf>
    <xf numFmtId="37" fontId="1" fillId="0" borderId="9" xfId="15" applyNumberFormat="1" applyFont="1" applyFill="1" applyBorder="1" applyAlignment="1">
      <alignment horizontal="centerContinuous" wrapText="1"/>
    </xf>
    <xf numFmtId="4" fontId="1" fillId="0" borderId="2" xfId="0" applyNumberFormat="1" applyFont="1" applyFill="1" applyBorder="1" applyAlignment="1">
      <alignment horizontal="left" vertical="center" wrapText="1"/>
    </xf>
    <xf numFmtId="10" fontId="1" fillId="0" borderId="12"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4" fontId="1" fillId="0" borderId="0" xfId="0" applyNumberFormat="1" applyFont="1" applyFill="1" applyAlignment="1" quotePrefix="1">
      <alignment horizontal="center" vertical="center" wrapText="1"/>
    </xf>
    <xf numFmtId="4" fontId="1" fillId="0" borderId="13" xfId="0" applyNumberFormat="1" applyFont="1" applyFill="1" applyBorder="1" applyAlignment="1">
      <alignment horizontal="center" vertical="center" wrapText="1"/>
    </xf>
    <xf numFmtId="10" fontId="1" fillId="0" borderId="14" xfId="0" applyNumberFormat="1" applyFont="1" applyFill="1" applyBorder="1" applyAlignment="1">
      <alignment horizontal="center" vertical="center" wrapText="1"/>
    </xf>
    <xf numFmtId="37" fontId="1" fillId="0" borderId="3" xfId="15" applyNumberFormat="1" applyFont="1" applyFill="1" applyBorder="1" applyAlignment="1">
      <alignment horizontal="center" wrapText="1"/>
    </xf>
    <xf numFmtId="4" fontId="1" fillId="0" borderId="0" xfId="0" applyNumberFormat="1" applyFont="1" applyFill="1" applyBorder="1" applyAlignment="1">
      <alignment/>
    </xf>
    <xf numFmtId="4" fontId="1" fillId="0" borderId="0" xfId="0" applyNumberFormat="1" applyFont="1" applyFill="1" applyAlignment="1">
      <alignment/>
    </xf>
    <xf numFmtId="3" fontId="3" fillId="0" borderId="15" xfId="0" applyNumberFormat="1" applyFont="1" applyFill="1" applyBorder="1" applyAlignment="1">
      <alignment/>
    </xf>
    <xf numFmtId="165" fontId="3" fillId="0" borderId="16" xfId="0" applyNumberFormat="1" applyFont="1" applyFill="1" applyBorder="1" applyAlignment="1">
      <alignment/>
    </xf>
    <xf numFmtId="3" fontId="3" fillId="0" borderId="17" xfId="0" applyNumberFormat="1" applyFont="1" applyFill="1" applyBorder="1" applyAlignment="1">
      <alignment/>
    </xf>
    <xf numFmtId="165" fontId="3" fillId="0" borderId="18" xfId="0" applyNumberFormat="1" applyFont="1" applyFill="1" applyBorder="1" applyAlignment="1">
      <alignment/>
    </xf>
    <xf numFmtId="37" fontId="3" fillId="0" borderId="19" xfId="15" applyNumberFormat="1" applyFont="1" applyFill="1" applyBorder="1" applyAlignment="1">
      <alignment/>
    </xf>
    <xf numFmtId="3" fontId="3" fillId="0" borderId="8" xfId="0" applyNumberFormat="1" applyFont="1" applyFill="1" applyBorder="1" applyAlignment="1">
      <alignment/>
    </xf>
    <xf numFmtId="15" fontId="3" fillId="0" borderId="8" xfId="0" applyNumberFormat="1" applyFont="1" applyFill="1" applyBorder="1" applyAlignment="1">
      <alignment/>
    </xf>
    <xf numFmtId="3" fontId="3" fillId="0" borderId="20" xfId="0" applyNumberFormat="1" applyFont="1" applyFill="1" applyBorder="1" applyAlignment="1">
      <alignment/>
    </xf>
    <xf numFmtId="3" fontId="3" fillId="0" borderId="0" xfId="0" applyNumberFormat="1" applyFont="1" applyFill="1" applyAlignment="1">
      <alignment/>
    </xf>
    <xf numFmtId="165" fontId="3" fillId="0" borderId="12" xfId="0" applyNumberFormat="1" applyFont="1" applyFill="1" applyBorder="1" applyAlignment="1">
      <alignment/>
    </xf>
    <xf numFmtId="3" fontId="3" fillId="0" borderId="13" xfId="0" applyNumberFormat="1" applyFont="1" applyFill="1" applyBorder="1" applyAlignment="1">
      <alignment/>
    </xf>
    <xf numFmtId="165" fontId="3" fillId="0" borderId="13" xfId="0" applyNumberFormat="1" applyFont="1" applyFill="1" applyBorder="1" applyAlignment="1">
      <alignment/>
    </xf>
    <xf numFmtId="3" fontId="3" fillId="0" borderId="0" xfId="15" applyNumberFormat="1" applyFont="1" applyFill="1" applyBorder="1" applyAlignment="1">
      <alignment/>
    </xf>
    <xf numFmtId="37" fontId="3" fillId="0" borderId="10" xfId="15" applyNumberFormat="1" applyFont="1" applyFill="1" applyBorder="1" applyAlignment="1">
      <alignment/>
    </xf>
    <xf numFmtId="3" fontId="3" fillId="0" borderId="2" xfId="0" applyNumberFormat="1" applyFont="1" applyFill="1" applyBorder="1" applyAlignment="1">
      <alignment/>
    </xf>
    <xf numFmtId="15" fontId="3" fillId="0" borderId="10" xfId="0" applyNumberFormat="1" applyFont="1" applyFill="1" applyBorder="1" applyAlignment="1">
      <alignment/>
    </xf>
    <xf numFmtId="4" fontId="3" fillId="0" borderId="0" xfId="0" applyNumberFormat="1" applyFont="1" applyFill="1" applyBorder="1" applyAlignment="1">
      <alignment/>
    </xf>
    <xf numFmtId="4" fontId="3" fillId="0" borderId="0" xfId="0" applyNumberFormat="1" applyFont="1" applyFill="1" applyAlignment="1">
      <alignment/>
    </xf>
    <xf numFmtId="165" fontId="3" fillId="0" borderId="0" xfId="0" applyNumberFormat="1" applyFont="1" applyFill="1" applyAlignment="1">
      <alignment/>
    </xf>
    <xf numFmtId="165" fontId="3" fillId="0" borderId="0" xfId="0" applyNumberFormat="1" applyFont="1" applyFill="1" applyBorder="1" applyAlignment="1">
      <alignment/>
    </xf>
    <xf numFmtId="165" fontId="3" fillId="0" borderId="21" xfId="0" applyNumberFormat="1" applyFont="1" applyFill="1" applyBorder="1" applyAlignment="1">
      <alignment/>
    </xf>
    <xf numFmtId="165" fontId="3" fillId="0" borderId="7" xfId="0" applyNumberFormat="1" applyFont="1" applyFill="1" applyBorder="1" applyAlignment="1">
      <alignment/>
    </xf>
    <xf numFmtId="165" fontId="3" fillId="0" borderId="10" xfId="0" applyNumberFormat="1" applyFont="1" applyFill="1" applyBorder="1" applyAlignment="1">
      <alignment/>
    </xf>
    <xf numFmtId="15" fontId="3" fillId="0" borderId="7" xfId="0" applyNumberFormat="1" applyFont="1" applyFill="1" applyBorder="1" applyAlignment="1">
      <alignment/>
    </xf>
    <xf numFmtId="10" fontId="3" fillId="0" borderId="0" xfId="0" applyNumberFormat="1" applyFont="1" applyFill="1" applyBorder="1" applyAlignment="1">
      <alignment/>
    </xf>
    <xf numFmtId="10" fontId="3" fillId="0" borderId="0" xfId="0" applyNumberFormat="1" applyFont="1" applyFill="1" applyAlignment="1">
      <alignment/>
    </xf>
    <xf numFmtId="3" fontId="3" fillId="0" borderId="22" xfId="0" applyNumberFormat="1" applyFont="1" applyFill="1" applyBorder="1" applyAlignment="1">
      <alignment/>
    </xf>
    <xf numFmtId="165" fontId="3" fillId="0" borderId="23" xfId="0" applyNumberFormat="1" applyFont="1" applyFill="1" applyBorder="1" applyAlignment="1">
      <alignment/>
    </xf>
    <xf numFmtId="37" fontId="3" fillId="0" borderId="5" xfId="15" applyNumberFormat="1" applyFont="1" applyFill="1" applyBorder="1" applyAlignment="1">
      <alignment/>
    </xf>
    <xf numFmtId="3" fontId="3" fillId="0" borderId="24" xfId="0" applyNumberFormat="1" applyFont="1" applyFill="1" applyBorder="1" applyAlignment="1">
      <alignment/>
    </xf>
    <xf numFmtId="10" fontId="3" fillId="0" borderId="16" xfId="0" applyNumberFormat="1" applyFont="1" applyFill="1" applyBorder="1" applyAlignment="1">
      <alignment/>
    </xf>
    <xf numFmtId="10" fontId="3" fillId="0" borderId="15" xfId="0" applyNumberFormat="1" applyFont="1" applyFill="1" applyBorder="1" applyAlignment="1">
      <alignment/>
    </xf>
    <xf numFmtId="3" fontId="3" fillId="0" borderId="25" xfId="0" applyNumberFormat="1" applyFont="1" applyFill="1" applyBorder="1" applyAlignment="1">
      <alignment/>
    </xf>
    <xf numFmtId="10" fontId="3" fillId="0" borderId="18" xfId="0" applyNumberFormat="1" applyFont="1" applyFill="1" applyBorder="1" applyAlignment="1">
      <alignment/>
    </xf>
    <xf numFmtId="37" fontId="3" fillId="0" borderId="15" xfId="15" applyNumberFormat="1" applyFont="1" applyFill="1" applyBorder="1" applyAlignment="1">
      <alignment/>
    </xf>
    <xf numFmtId="3" fontId="1" fillId="0" borderId="0" xfId="0" applyNumberFormat="1" applyFont="1" applyFill="1" applyBorder="1" applyAlignment="1">
      <alignment/>
    </xf>
    <xf numFmtId="165" fontId="1" fillId="0" borderId="0" xfId="21" applyNumberFormat="1" applyFont="1" applyFill="1" applyBorder="1" applyAlignment="1">
      <alignment/>
    </xf>
    <xf numFmtId="3" fontId="1" fillId="0" borderId="13" xfId="0" applyNumberFormat="1" applyFont="1" applyFill="1" applyBorder="1" applyAlignment="1">
      <alignment/>
    </xf>
    <xf numFmtId="3" fontId="1" fillId="0" borderId="26" xfId="0" applyNumberFormat="1" applyFont="1" applyFill="1" applyBorder="1" applyAlignment="1">
      <alignment/>
    </xf>
    <xf numFmtId="37" fontId="1" fillId="0" borderId="10" xfId="15" applyNumberFormat="1" applyFont="1" applyFill="1" applyBorder="1" applyAlignment="1">
      <alignment horizontal="right"/>
    </xf>
    <xf numFmtId="15" fontId="1" fillId="0" borderId="10" xfId="0" applyNumberFormat="1" applyFont="1" applyFill="1" applyBorder="1" applyAlignment="1">
      <alignment/>
    </xf>
    <xf numFmtId="165" fontId="1" fillId="0" borderId="27" xfId="21" applyNumberFormat="1" applyFont="1" applyFill="1" applyBorder="1" applyAlignment="1">
      <alignment/>
    </xf>
    <xf numFmtId="3" fontId="1" fillId="0" borderId="15" xfId="0" applyNumberFormat="1" applyFont="1" applyFill="1" applyBorder="1" applyAlignment="1">
      <alignment/>
    </xf>
    <xf numFmtId="165" fontId="1" fillId="0" borderId="16" xfId="0" applyNumberFormat="1" applyFont="1" applyFill="1" applyBorder="1" applyAlignment="1">
      <alignment/>
    </xf>
    <xf numFmtId="165" fontId="1" fillId="0" borderId="16" xfId="21" applyNumberFormat="1" applyFont="1" applyFill="1" applyBorder="1" applyAlignment="1">
      <alignment/>
    </xf>
    <xf numFmtId="3" fontId="1" fillId="0" borderId="20" xfId="0" applyNumberFormat="1" applyFont="1" applyFill="1" applyBorder="1" applyAlignment="1">
      <alignment/>
    </xf>
    <xf numFmtId="165" fontId="1" fillId="0" borderId="15" xfId="0" applyNumberFormat="1" applyFont="1" applyFill="1" applyBorder="1" applyAlignment="1">
      <alignment/>
    </xf>
    <xf numFmtId="37" fontId="1" fillId="0" borderId="8" xfId="15" applyNumberFormat="1" applyFont="1" applyFill="1" applyBorder="1" applyAlignment="1">
      <alignment/>
    </xf>
    <xf numFmtId="3" fontId="1" fillId="0" borderId="8" xfId="0" applyNumberFormat="1" applyFont="1" applyFill="1" applyBorder="1" applyAlignment="1">
      <alignment/>
    </xf>
    <xf numFmtId="15" fontId="1" fillId="0" borderId="8" xfId="0" applyNumberFormat="1" applyFont="1" applyFill="1" applyBorder="1" applyAlignment="1">
      <alignment/>
    </xf>
    <xf numFmtId="3" fontId="1" fillId="0" borderId="10" xfId="0" applyNumberFormat="1" applyFont="1" applyFill="1" applyBorder="1" applyAlignment="1">
      <alignment/>
    </xf>
    <xf numFmtId="165" fontId="1" fillId="0" borderId="4" xfId="21" applyNumberFormat="1" applyFont="1" applyFill="1" applyBorder="1" applyAlignment="1">
      <alignment/>
    </xf>
    <xf numFmtId="3" fontId="1" fillId="0" borderId="28" xfId="0" applyNumberFormat="1" applyFont="1" applyFill="1" applyBorder="1" applyAlignment="1">
      <alignment/>
    </xf>
    <xf numFmtId="3" fontId="1" fillId="0" borderId="29" xfId="0" applyNumberFormat="1" applyFont="1" applyFill="1" applyBorder="1" applyAlignment="1">
      <alignment/>
    </xf>
    <xf numFmtId="37" fontId="1" fillId="0" borderId="4" xfId="15" applyNumberFormat="1" applyFont="1" applyFill="1" applyBorder="1" applyAlignment="1">
      <alignment/>
    </xf>
    <xf numFmtId="37" fontId="1" fillId="0" borderId="7" xfId="15" applyNumberFormat="1" applyFont="1" applyFill="1" applyBorder="1" applyAlignment="1">
      <alignment horizontal="right"/>
    </xf>
    <xf numFmtId="3" fontId="1" fillId="0" borderId="7" xfId="0" applyNumberFormat="1" applyFont="1" applyFill="1" applyBorder="1" applyAlignment="1">
      <alignment/>
    </xf>
    <xf numFmtId="15" fontId="1" fillId="0" borderId="7" xfId="0" applyNumberFormat="1" applyFont="1" applyFill="1" applyBorder="1" applyAlignment="1">
      <alignment/>
    </xf>
    <xf numFmtId="3" fontId="1" fillId="0" borderId="19" xfId="0" applyNumberFormat="1" applyFont="1" applyFill="1" applyBorder="1" applyAlignment="1">
      <alignment/>
    </xf>
    <xf numFmtId="3" fontId="1" fillId="0" borderId="25" xfId="0" applyNumberFormat="1" applyFont="1" applyFill="1" applyBorder="1" applyAlignment="1">
      <alignment/>
    </xf>
    <xf numFmtId="165" fontId="1" fillId="0" borderId="18" xfId="0" applyNumberFormat="1" applyFont="1" applyFill="1" applyBorder="1" applyAlignment="1">
      <alignment/>
    </xf>
    <xf numFmtId="37" fontId="1" fillId="0" borderId="1" xfId="15" applyNumberFormat="1" applyFont="1" applyFill="1" applyBorder="1" applyAlignment="1">
      <alignment/>
    </xf>
    <xf numFmtId="37" fontId="1" fillId="0" borderId="2" xfId="15" applyNumberFormat="1" applyFont="1" applyFill="1" applyBorder="1" applyAlignment="1">
      <alignment horizontal="right"/>
    </xf>
    <xf numFmtId="165" fontId="1" fillId="0" borderId="25" xfId="0" applyNumberFormat="1" applyFont="1" applyFill="1" applyBorder="1" applyAlignment="1">
      <alignment/>
    </xf>
    <xf numFmtId="37" fontId="3" fillId="0" borderId="1" xfId="15" applyNumberFormat="1" applyFont="1" applyFill="1" applyBorder="1" applyAlignment="1">
      <alignment/>
    </xf>
    <xf numFmtId="15" fontId="3" fillId="0" borderId="10" xfId="0" applyNumberFormat="1" applyFont="1" applyFill="1" applyBorder="1" applyAlignment="1">
      <alignment horizontal="center"/>
    </xf>
    <xf numFmtId="37" fontId="1" fillId="0" borderId="3" xfId="15" applyNumberFormat="1" applyFont="1" applyFill="1" applyBorder="1" applyAlignment="1">
      <alignment/>
    </xf>
    <xf numFmtId="3" fontId="1"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3" fontId="1" fillId="0" borderId="30" xfId="0" applyNumberFormat="1" applyFont="1" applyFill="1" applyBorder="1" applyAlignment="1">
      <alignment/>
    </xf>
    <xf numFmtId="165" fontId="1" fillId="0" borderId="17" xfId="0" applyNumberFormat="1" applyFont="1" applyFill="1" applyBorder="1" applyAlignment="1">
      <alignment/>
    </xf>
    <xf numFmtId="37" fontId="0" fillId="0" borderId="31" xfId="15" applyNumberFormat="1" applyFill="1" applyBorder="1" applyAlignment="1">
      <alignment/>
    </xf>
    <xf numFmtId="3" fontId="1" fillId="0" borderId="9" xfId="0" applyNumberFormat="1" applyFont="1" applyFill="1" applyBorder="1" applyAlignment="1">
      <alignment/>
    </xf>
    <xf numFmtId="15" fontId="1" fillId="0" borderId="24" xfId="0" applyNumberFormat="1" applyFont="1" applyFill="1" applyBorder="1" applyAlignment="1">
      <alignment/>
    </xf>
    <xf numFmtId="165" fontId="1" fillId="0" borderId="22" xfId="21" applyNumberFormat="1" applyFont="1" applyFill="1" applyBorder="1" applyAlignment="1">
      <alignment/>
    </xf>
    <xf numFmtId="165" fontId="1" fillId="0" borderId="23" xfId="21" applyNumberFormat="1" applyFont="1" applyFill="1" applyBorder="1" applyAlignment="1">
      <alignment/>
    </xf>
    <xf numFmtId="3" fontId="1" fillId="0" borderId="17" xfId="0" applyNumberFormat="1" applyFont="1" applyFill="1" applyBorder="1" applyAlignment="1">
      <alignment/>
    </xf>
    <xf numFmtId="37" fontId="1" fillId="0" borderId="22" xfId="15" applyNumberFormat="1" applyFont="1" applyFill="1" applyBorder="1" applyAlignment="1">
      <alignment/>
    </xf>
    <xf numFmtId="37" fontId="1" fillId="0" borderId="9" xfId="15" applyNumberFormat="1" applyFont="1" applyFill="1" applyBorder="1" applyAlignment="1">
      <alignment horizontal="right"/>
    </xf>
    <xf numFmtId="15" fontId="1" fillId="0" borderId="3" xfId="0" applyNumberFormat="1" applyFont="1" applyFill="1" applyBorder="1" applyAlignment="1">
      <alignment/>
    </xf>
    <xf numFmtId="3" fontId="1" fillId="0" borderId="32" xfId="0" applyNumberFormat="1" applyFont="1" applyFill="1" applyBorder="1" applyAlignment="1">
      <alignment/>
    </xf>
    <xf numFmtId="165" fontId="1" fillId="0" borderId="33" xfId="21" applyNumberFormat="1" applyFont="1" applyFill="1" applyBorder="1" applyAlignment="1">
      <alignment/>
    </xf>
    <xf numFmtId="3" fontId="1" fillId="0" borderId="34" xfId="0" applyNumberFormat="1" applyFont="1" applyFill="1" applyBorder="1" applyAlignment="1">
      <alignment/>
    </xf>
    <xf numFmtId="3" fontId="1" fillId="0" borderId="33" xfId="0" applyNumberFormat="1" applyFont="1" applyFill="1" applyBorder="1" applyAlignment="1">
      <alignment/>
    </xf>
    <xf numFmtId="165" fontId="1" fillId="0" borderId="34" xfId="21" applyNumberFormat="1" applyFont="1" applyFill="1" applyBorder="1" applyAlignment="1">
      <alignment/>
    </xf>
    <xf numFmtId="37" fontId="1" fillId="0" borderId="35" xfId="15" applyNumberFormat="1" applyFont="1" applyFill="1" applyBorder="1" applyAlignment="1">
      <alignment/>
    </xf>
    <xf numFmtId="37" fontId="1" fillId="0" borderId="36" xfId="15" applyNumberFormat="1" applyFont="1" applyFill="1" applyBorder="1" applyAlignment="1">
      <alignment/>
    </xf>
    <xf numFmtId="3" fontId="1" fillId="0" borderId="11" xfId="0" applyNumberFormat="1" applyFont="1" applyFill="1" applyBorder="1" applyAlignment="1">
      <alignment/>
    </xf>
    <xf numFmtId="15" fontId="1" fillId="0" borderId="36" xfId="0" applyNumberFormat="1" applyFont="1" applyFill="1" applyBorder="1" applyAlignment="1">
      <alignment/>
    </xf>
    <xf numFmtId="10" fontId="1" fillId="0" borderId="0" xfId="0" applyNumberFormat="1" applyFont="1" applyFill="1" applyBorder="1" applyAlignment="1">
      <alignment/>
    </xf>
    <xf numFmtId="10" fontId="1" fillId="0" borderId="12" xfId="0" applyNumberFormat="1" applyFont="1" applyFill="1" applyBorder="1" applyAlignment="1">
      <alignment/>
    </xf>
    <xf numFmtId="165" fontId="1" fillId="0" borderId="37" xfId="21" applyNumberFormat="1" applyFont="1" applyFill="1" applyBorder="1" applyAlignment="1">
      <alignment/>
    </xf>
    <xf numFmtId="1" fontId="1" fillId="0" borderId="0" xfId="0" applyNumberFormat="1" applyFont="1" applyFill="1" applyAlignment="1">
      <alignment horizontal="center" vertical="center" wrapText="1"/>
    </xf>
    <xf numFmtId="3" fontId="3" fillId="0" borderId="9" xfId="0" applyNumberFormat="1" applyFont="1" applyFill="1" applyBorder="1" applyAlignment="1">
      <alignment/>
    </xf>
    <xf numFmtId="3" fontId="3" fillId="0" borderId="0" xfId="0" applyNumberFormat="1" applyFont="1" applyFill="1" applyBorder="1" applyAlignment="1">
      <alignment/>
    </xf>
    <xf numFmtId="9" fontId="3" fillId="0" borderId="2"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1" fontId="1" fillId="0" borderId="9" xfId="0" applyNumberFormat="1" applyFont="1" applyFill="1" applyBorder="1" applyAlignment="1">
      <alignment/>
    </xf>
    <xf numFmtId="1" fontId="1" fillId="0" borderId="11" xfId="0" applyNumberFormat="1" applyFont="1" applyFill="1" applyBorder="1" applyAlignment="1">
      <alignment/>
    </xf>
    <xf numFmtId="37" fontId="1" fillId="0" borderId="10" xfId="15" applyNumberFormat="1" applyFont="1" applyFill="1" applyBorder="1" applyAlignment="1">
      <alignment horizontal="center" vertical="center" wrapText="1"/>
    </xf>
    <xf numFmtId="3" fontId="1" fillId="0" borderId="10" xfId="0" applyNumberFormat="1" applyFont="1" applyFill="1" applyBorder="1" applyAlignment="1">
      <alignment horizontal="right"/>
    </xf>
    <xf numFmtId="37" fontId="1" fillId="0" borderId="15" xfId="15" applyNumberFormat="1" applyFont="1" applyFill="1" applyBorder="1" applyAlignment="1">
      <alignment/>
    </xf>
    <xf numFmtId="37" fontId="1" fillId="0" borderId="0" xfId="0" applyNumberFormat="1" applyFont="1" applyFill="1" applyBorder="1" applyAlignment="1">
      <alignment horizontal="right"/>
    </xf>
    <xf numFmtId="37" fontId="1" fillId="0" borderId="10" xfId="0" applyNumberFormat="1"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8%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OR%20Pending%20Workload\VOR%20Rating%20Workloa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9-08-08 "/>
      <sheetName val="09-02-08 x"/>
      <sheetName val="08-25-08 X"/>
      <sheetName val="08-18-08 X"/>
      <sheetName val="08-11-08 x"/>
      <sheetName val="08-04-08 x"/>
      <sheetName val="07-28-08 X"/>
      <sheetName val="07-21-08 x"/>
      <sheetName val="07-14-08x"/>
      <sheetName val="07-07-08x"/>
      <sheetName val="06-30-08x"/>
      <sheetName val="06-23-08x "/>
      <sheetName val="06-16-08 x"/>
      <sheetName val="06-09-08 x"/>
      <sheetName val="06-02-08x"/>
      <sheetName val="05-27-08x"/>
      <sheetName val="05-19-08 (x)"/>
      <sheetName val="05-12-08 x "/>
      <sheetName val="05-05-08 x"/>
      <sheetName val="04-28-08 x"/>
      <sheetName val="04-21-08 x"/>
      <sheetName val="04-14-08 x"/>
      <sheetName val="04-07-08  x"/>
      <sheetName val="03-31-08 x"/>
      <sheetName val="03-24-08 x"/>
      <sheetName val="03-17-08 x"/>
      <sheetName val="03-10-08x"/>
      <sheetName val="03-03-08 x"/>
      <sheetName val="02-25-08  x"/>
      <sheetName val="02-19-08x"/>
      <sheetName val="02-11-08  (x)"/>
      <sheetName val="02-04-08 x"/>
      <sheetName val="01-28-08x"/>
      <sheetName val="01-22-08x"/>
      <sheetName val="01-14-08x"/>
      <sheetName val="01-07-08x"/>
      <sheetName val="12-31-07 x"/>
      <sheetName val="12-26-07x"/>
      <sheetName val="12-17-07 x"/>
      <sheetName val="12-10-07 x"/>
      <sheetName val="12-03-07 x"/>
      <sheetName val="11-26-07 x"/>
      <sheetName val="11-19-07 x"/>
      <sheetName val="11-13-07 x"/>
      <sheetName val="11-05-07 x"/>
      <sheetName val="10-29-07 x"/>
      <sheetName val="10-22-07 x"/>
      <sheetName val="10-15-07 x"/>
      <sheetName val="10-08-07 x"/>
      <sheetName val="10-01-07 x"/>
    </sheetNames>
    <sheetDataSet>
      <sheetData sheetId="0">
        <row r="9">
          <cell r="J9">
            <v>1882</v>
          </cell>
          <cell r="P9">
            <v>97</v>
          </cell>
        </row>
        <row r="10">
          <cell r="J10">
            <v>2112</v>
          </cell>
          <cell r="P10">
            <v>116</v>
          </cell>
        </row>
        <row r="11">
          <cell r="J11">
            <v>879</v>
          </cell>
          <cell r="P11">
            <v>204</v>
          </cell>
        </row>
        <row r="12">
          <cell r="J12">
            <v>4858</v>
          </cell>
          <cell r="P12">
            <v>365</v>
          </cell>
        </row>
        <row r="13">
          <cell r="J13">
            <v>3269</v>
          </cell>
          <cell r="P13">
            <v>440</v>
          </cell>
        </row>
        <row r="14">
          <cell r="J14">
            <v>925</v>
          </cell>
          <cell r="P14">
            <v>172</v>
          </cell>
        </row>
        <row r="15">
          <cell r="J15">
            <v>2678</v>
          </cell>
          <cell r="P15">
            <v>411</v>
          </cell>
        </row>
        <row r="16">
          <cell r="J16">
            <v>444</v>
          </cell>
          <cell r="P16">
            <v>110</v>
          </cell>
        </row>
        <row r="17">
          <cell r="J17">
            <v>1863</v>
          </cell>
          <cell r="P17">
            <v>201</v>
          </cell>
        </row>
        <row r="18">
          <cell r="J18">
            <v>1412</v>
          </cell>
          <cell r="P18">
            <v>252</v>
          </cell>
        </row>
        <row r="19">
          <cell r="J19">
            <v>2964</v>
          </cell>
          <cell r="P19">
            <v>371</v>
          </cell>
        </row>
        <row r="22">
          <cell r="J22">
            <v>1712</v>
          </cell>
          <cell r="P22">
            <v>98</v>
          </cell>
        </row>
        <row r="25">
          <cell r="J25">
            <v>1085</v>
          </cell>
          <cell r="P25">
            <v>83</v>
          </cell>
        </row>
        <row r="26">
          <cell r="J26">
            <v>604</v>
          </cell>
          <cell r="P26">
            <v>106</v>
          </cell>
        </row>
        <row r="27">
          <cell r="J27">
            <v>313</v>
          </cell>
          <cell r="P27">
            <v>33</v>
          </cell>
        </row>
        <row r="30">
          <cell r="J30">
            <v>526</v>
          </cell>
          <cell r="P30">
            <v>13</v>
          </cell>
        </row>
        <row r="32">
          <cell r="J32">
            <v>6191</v>
          </cell>
          <cell r="P32">
            <v>482</v>
          </cell>
        </row>
        <row r="33">
          <cell r="J33">
            <v>2725</v>
          </cell>
          <cell r="P33">
            <v>605</v>
          </cell>
        </row>
        <row r="34">
          <cell r="J34">
            <v>1909</v>
          </cell>
          <cell r="P34">
            <v>220</v>
          </cell>
        </row>
        <row r="35">
          <cell r="J35">
            <v>1910</v>
          </cell>
          <cell r="P35">
            <v>238</v>
          </cell>
        </row>
        <row r="36">
          <cell r="J36">
            <v>1960</v>
          </cell>
          <cell r="P36">
            <v>182</v>
          </cell>
        </row>
        <row r="37">
          <cell r="J37">
            <v>7780</v>
          </cell>
          <cell r="P37">
            <v>663</v>
          </cell>
        </row>
        <row r="38">
          <cell r="J38">
            <v>3749</v>
          </cell>
          <cell r="P38">
            <v>551</v>
          </cell>
        </row>
        <row r="39">
          <cell r="J39">
            <v>3469</v>
          </cell>
          <cell r="P39">
            <v>766</v>
          </cell>
        </row>
        <row r="40">
          <cell r="J40">
            <v>2695</v>
          </cell>
          <cell r="P40">
            <v>277</v>
          </cell>
        </row>
        <row r="41">
          <cell r="J41">
            <v>5787</v>
          </cell>
          <cell r="P41">
            <v>1632</v>
          </cell>
        </row>
        <row r="42">
          <cell r="J42">
            <v>24</v>
          </cell>
          <cell r="P42">
            <v>20</v>
          </cell>
        </row>
        <row r="43">
          <cell r="J43">
            <v>4814</v>
          </cell>
          <cell r="P43">
            <v>468</v>
          </cell>
        </row>
        <row r="45">
          <cell r="J45">
            <v>4956</v>
          </cell>
          <cell r="P45">
            <v>207</v>
          </cell>
        </row>
        <row r="46">
          <cell r="J46">
            <v>1308</v>
          </cell>
          <cell r="P46">
            <v>112</v>
          </cell>
        </row>
        <row r="47">
          <cell r="J47">
            <v>251</v>
          </cell>
          <cell r="P47">
            <v>113</v>
          </cell>
        </row>
        <row r="48">
          <cell r="J48">
            <v>8827</v>
          </cell>
          <cell r="P48">
            <v>545</v>
          </cell>
        </row>
        <row r="51">
          <cell r="J51">
            <v>1124</v>
          </cell>
          <cell r="P51">
            <v>372</v>
          </cell>
        </row>
        <row r="52">
          <cell r="J52">
            <v>1521</v>
          </cell>
          <cell r="P52">
            <v>348</v>
          </cell>
        </row>
        <row r="53">
          <cell r="J53">
            <v>1900</v>
          </cell>
          <cell r="P53">
            <v>368</v>
          </cell>
        </row>
        <row r="56">
          <cell r="J56">
            <v>2583</v>
          </cell>
          <cell r="P56">
            <v>460</v>
          </cell>
        </row>
        <row r="57">
          <cell r="J57">
            <v>2575</v>
          </cell>
          <cell r="P57">
            <v>508</v>
          </cell>
        </row>
        <row r="58">
          <cell r="J58">
            <v>232</v>
          </cell>
          <cell r="P58">
            <v>76</v>
          </cell>
        </row>
        <row r="59">
          <cell r="J59">
            <v>3384</v>
          </cell>
          <cell r="P59">
            <v>449</v>
          </cell>
        </row>
        <row r="60">
          <cell r="J60">
            <v>1299</v>
          </cell>
          <cell r="P60">
            <v>578</v>
          </cell>
        </row>
        <row r="63">
          <cell r="J63">
            <v>6691</v>
          </cell>
          <cell r="P63">
            <v>1211</v>
          </cell>
        </row>
        <row r="64">
          <cell r="J64">
            <v>856</v>
          </cell>
          <cell r="P64">
            <v>244</v>
          </cell>
        </row>
        <row r="66">
          <cell r="J66">
            <v>1359</v>
          </cell>
          <cell r="P66">
            <v>138</v>
          </cell>
        </row>
        <row r="67">
          <cell r="J67">
            <v>465</v>
          </cell>
          <cell r="P67">
            <v>34</v>
          </cell>
        </row>
        <row r="68">
          <cell r="J68">
            <v>491</v>
          </cell>
          <cell r="P68">
            <v>132</v>
          </cell>
        </row>
        <row r="69">
          <cell r="J69">
            <v>3042</v>
          </cell>
          <cell r="P69">
            <v>367</v>
          </cell>
        </row>
        <row r="72">
          <cell r="J72">
            <v>248</v>
          </cell>
          <cell r="P72">
            <v>62</v>
          </cell>
        </row>
        <row r="73">
          <cell r="J73">
            <v>743</v>
          </cell>
          <cell r="P73">
            <v>79</v>
          </cell>
        </row>
        <row r="74">
          <cell r="J74">
            <v>4571</v>
          </cell>
          <cell r="P74">
            <v>122</v>
          </cell>
        </row>
        <row r="75">
          <cell r="J75">
            <v>795</v>
          </cell>
          <cell r="P75">
            <v>173</v>
          </cell>
        </row>
        <row r="76">
          <cell r="J76">
            <v>4064</v>
          </cell>
          <cell r="P76">
            <v>443</v>
          </cell>
        </row>
        <row r="77">
          <cell r="J77">
            <v>2892</v>
          </cell>
          <cell r="P77">
            <v>128</v>
          </cell>
        </row>
        <row r="78">
          <cell r="J78">
            <v>3860</v>
          </cell>
          <cell r="P78">
            <v>322</v>
          </cell>
        </row>
        <row r="79">
          <cell r="J79">
            <v>819</v>
          </cell>
          <cell r="P79">
            <v>175</v>
          </cell>
        </row>
        <row r="80">
          <cell r="J80">
            <v>438</v>
          </cell>
          <cell r="P80">
            <v>185</v>
          </cell>
        </row>
        <row r="81">
          <cell r="J81">
            <v>2710</v>
          </cell>
          <cell r="P81">
            <v>298</v>
          </cell>
        </row>
        <row r="82">
          <cell r="J82">
            <v>4060</v>
          </cell>
          <cell r="P82">
            <v>195</v>
          </cell>
        </row>
        <row r="84">
          <cell r="M84">
            <v>21020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3)"/>
    </sheetNames>
    <sheetDataSet>
      <sheetData sheetId="0">
        <row r="7">
          <cell r="B7">
            <v>7161</v>
          </cell>
          <cell r="C7">
            <v>2278</v>
          </cell>
          <cell r="D7">
            <v>0.318</v>
          </cell>
          <cell r="E7">
            <v>1779</v>
          </cell>
          <cell r="F7">
            <v>380</v>
          </cell>
          <cell r="G7">
            <v>0.214</v>
          </cell>
          <cell r="H7">
            <v>9800</v>
          </cell>
          <cell r="I7">
            <v>2880</v>
          </cell>
          <cell r="J7">
            <v>0.294</v>
          </cell>
          <cell r="N7">
            <v>4</v>
          </cell>
        </row>
        <row r="8">
          <cell r="B8">
            <v>3458</v>
          </cell>
          <cell r="C8">
            <v>460</v>
          </cell>
          <cell r="D8">
            <v>0.133</v>
          </cell>
          <cell r="E8">
            <v>1307</v>
          </cell>
          <cell r="F8">
            <v>64</v>
          </cell>
          <cell r="G8">
            <v>0.049</v>
          </cell>
          <cell r="H8">
            <v>5161</v>
          </cell>
          <cell r="I8">
            <v>614</v>
          </cell>
          <cell r="J8">
            <v>0.119</v>
          </cell>
          <cell r="N8">
            <v>3</v>
          </cell>
        </row>
        <row r="9">
          <cell r="B9">
            <v>4553</v>
          </cell>
          <cell r="C9">
            <v>878</v>
          </cell>
          <cell r="D9">
            <v>0.193</v>
          </cell>
          <cell r="E9">
            <v>844</v>
          </cell>
          <cell r="F9">
            <v>20</v>
          </cell>
          <cell r="G9">
            <v>0.024</v>
          </cell>
          <cell r="H9">
            <v>6021</v>
          </cell>
          <cell r="I9">
            <v>1070</v>
          </cell>
          <cell r="J9">
            <v>0.178</v>
          </cell>
        </row>
        <row r="10">
          <cell r="B10">
            <v>11679</v>
          </cell>
          <cell r="C10">
            <v>3265</v>
          </cell>
          <cell r="D10">
            <v>0.28</v>
          </cell>
          <cell r="E10">
            <v>3033</v>
          </cell>
          <cell r="F10">
            <v>712</v>
          </cell>
          <cell r="G10">
            <v>0.235</v>
          </cell>
          <cell r="H10">
            <v>15771</v>
          </cell>
          <cell r="I10">
            <v>4170</v>
          </cell>
          <cell r="J10">
            <v>0.264</v>
          </cell>
          <cell r="N10">
            <v>1</v>
          </cell>
        </row>
        <row r="11">
          <cell r="B11">
            <v>12558</v>
          </cell>
          <cell r="C11">
            <v>4715</v>
          </cell>
          <cell r="D11">
            <v>0.375</v>
          </cell>
          <cell r="E11">
            <v>3154</v>
          </cell>
          <cell r="F11">
            <v>847</v>
          </cell>
          <cell r="G11">
            <v>0.269</v>
          </cell>
          <cell r="H11">
            <v>18398</v>
          </cell>
          <cell r="I11">
            <v>6722</v>
          </cell>
          <cell r="J11">
            <v>0.365</v>
          </cell>
          <cell r="K11">
            <v>2</v>
          </cell>
          <cell r="N11">
            <v>1</v>
          </cell>
        </row>
        <row r="12">
          <cell r="B12">
            <v>1715</v>
          </cell>
          <cell r="C12">
            <v>267</v>
          </cell>
          <cell r="D12">
            <v>0.156</v>
          </cell>
          <cell r="E12">
            <v>505</v>
          </cell>
          <cell r="F12">
            <v>31</v>
          </cell>
          <cell r="G12">
            <v>0.061</v>
          </cell>
          <cell r="H12">
            <v>2776</v>
          </cell>
          <cell r="I12">
            <v>441</v>
          </cell>
          <cell r="J12">
            <v>0.159</v>
          </cell>
          <cell r="K12">
            <v>1</v>
          </cell>
        </row>
        <row r="13">
          <cell r="B13">
            <v>8590</v>
          </cell>
          <cell r="C13">
            <v>1988</v>
          </cell>
          <cell r="D13">
            <v>0.231</v>
          </cell>
          <cell r="E13">
            <v>3006</v>
          </cell>
          <cell r="F13">
            <v>467</v>
          </cell>
          <cell r="G13">
            <v>0.155</v>
          </cell>
          <cell r="H13">
            <v>12797</v>
          </cell>
          <cell r="I13">
            <v>2981</v>
          </cell>
          <cell r="J13">
            <v>0.233</v>
          </cell>
        </row>
        <row r="14">
          <cell r="B14">
            <v>1401</v>
          </cell>
          <cell r="C14">
            <v>242</v>
          </cell>
          <cell r="D14">
            <v>0.173</v>
          </cell>
          <cell r="E14">
            <v>419</v>
          </cell>
          <cell r="F14">
            <v>26</v>
          </cell>
          <cell r="G14">
            <v>0.062</v>
          </cell>
          <cell r="H14">
            <v>1942</v>
          </cell>
          <cell r="I14">
            <v>277</v>
          </cell>
          <cell r="J14">
            <v>0.143</v>
          </cell>
        </row>
        <row r="15">
          <cell r="B15">
            <v>7192</v>
          </cell>
          <cell r="C15">
            <v>2080</v>
          </cell>
          <cell r="D15">
            <v>0.289</v>
          </cell>
          <cell r="E15">
            <v>2418</v>
          </cell>
          <cell r="F15">
            <v>686</v>
          </cell>
          <cell r="G15">
            <v>0.284</v>
          </cell>
          <cell r="H15">
            <v>10257</v>
          </cell>
          <cell r="I15">
            <v>2908</v>
          </cell>
          <cell r="J15">
            <v>0.284</v>
          </cell>
          <cell r="N15">
            <v>1</v>
          </cell>
        </row>
        <row r="16">
          <cell r="B16">
            <v>2794</v>
          </cell>
          <cell r="C16">
            <v>567</v>
          </cell>
          <cell r="D16">
            <v>0.203</v>
          </cell>
          <cell r="E16">
            <v>1147</v>
          </cell>
          <cell r="F16">
            <v>205</v>
          </cell>
          <cell r="G16">
            <v>0.179</v>
          </cell>
          <cell r="H16">
            <v>4368</v>
          </cell>
          <cell r="I16">
            <v>897</v>
          </cell>
          <cell r="J16">
            <v>0.205</v>
          </cell>
        </row>
        <row r="17">
          <cell r="B17">
            <v>8823</v>
          </cell>
          <cell r="C17">
            <v>821</v>
          </cell>
          <cell r="D17">
            <v>0.093</v>
          </cell>
          <cell r="E17">
            <v>24016</v>
          </cell>
          <cell r="F17">
            <v>2577</v>
          </cell>
          <cell r="G17">
            <v>0.107</v>
          </cell>
          <cell r="H17">
            <v>40530</v>
          </cell>
          <cell r="I17">
            <v>3937</v>
          </cell>
          <cell r="J17">
            <v>0.097</v>
          </cell>
          <cell r="K17">
            <v>9463</v>
          </cell>
          <cell r="N17">
            <v>11</v>
          </cell>
        </row>
        <row r="18">
          <cell r="B18">
            <v>4775</v>
          </cell>
          <cell r="C18">
            <v>1623</v>
          </cell>
          <cell r="D18">
            <v>0.34</v>
          </cell>
          <cell r="E18">
            <v>2268</v>
          </cell>
          <cell r="F18">
            <v>407</v>
          </cell>
          <cell r="G18">
            <v>0.179</v>
          </cell>
          <cell r="H18">
            <v>7313</v>
          </cell>
          <cell r="I18">
            <v>2088</v>
          </cell>
          <cell r="J18">
            <v>0.286</v>
          </cell>
        </row>
        <row r="19">
          <cell r="B19">
            <v>1325</v>
          </cell>
          <cell r="C19">
            <v>75</v>
          </cell>
          <cell r="D19">
            <v>0.057</v>
          </cell>
          <cell r="E19">
            <v>166</v>
          </cell>
          <cell r="F19">
            <v>3</v>
          </cell>
          <cell r="G19">
            <v>0.018</v>
          </cell>
          <cell r="H19">
            <v>1732</v>
          </cell>
          <cell r="I19">
            <v>117</v>
          </cell>
          <cell r="J19">
            <v>0.068</v>
          </cell>
        </row>
        <row r="20">
          <cell r="B20">
            <v>2298</v>
          </cell>
          <cell r="C20">
            <v>337</v>
          </cell>
          <cell r="D20">
            <v>0.147</v>
          </cell>
          <cell r="E20">
            <v>730</v>
          </cell>
          <cell r="F20">
            <v>14</v>
          </cell>
          <cell r="G20">
            <v>0.019</v>
          </cell>
          <cell r="H20">
            <v>3518</v>
          </cell>
          <cell r="I20">
            <v>379</v>
          </cell>
          <cell r="J20">
            <v>0.108</v>
          </cell>
        </row>
        <row r="21">
          <cell r="B21">
            <v>649</v>
          </cell>
          <cell r="C21">
            <v>151</v>
          </cell>
          <cell r="D21">
            <v>0.233</v>
          </cell>
          <cell r="E21">
            <v>47</v>
          </cell>
          <cell r="F21">
            <v>1</v>
          </cell>
          <cell r="G21">
            <v>0.021</v>
          </cell>
          <cell r="H21">
            <v>740</v>
          </cell>
          <cell r="I21">
            <v>154</v>
          </cell>
          <cell r="J21">
            <v>0.208</v>
          </cell>
        </row>
        <row r="22">
          <cell r="B22">
            <v>568</v>
          </cell>
          <cell r="C22">
            <v>53</v>
          </cell>
          <cell r="D22">
            <v>0.093</v>
          </cell>
          <cell r="E22">
            <v>147</v>
          </cell>
          <cell r="F22">
            <v>13</v>
          </cell>
          <cell r="G22">
            <v>0.088</v>
          </cell>
          <cell r="H22">
            <v>828</v>
          </cell>
          <cell r="I22">
            <v>92</v>
          </cell>
          <cell r="J22">
            <v>0.111</v>
          </cell>
          <cell r="N22">
            <v>3</v>
          </cell>
        </row>
        <row r="23">
          <cell r="B23">
            <v>18292</v>
          </cell>
          <cell r="C23">
            <v>5672</v>
          </cell>
          <cell r="D23">
            <v>0.31</v>
          </cell>
          <cell r="E23">
            <v>5490</v>
          </cell>
          <cell r="F23">
            <v>1343</v>
          </cell>
          <cell r="G23">
            <v>0.245</v>
          </cell>
          <cell r="H23">
            <v>28654</v>
          </cell>
          <cell r="I23">
            <v>9889</v>
          </cell>
          <cell r="J23">
            <v>0.345</v>
          </cell>
        </row>
        <row r="24">
          <cell r="B24">
            <v>7339</v>
          </cell>
          <cell r="C24">
            <v>899</v>
          </cell>
          <cell r="D24">
            <v>0.122</v>
          </cell>
          <cell r="E24">
            <v>1275</v>
          </cell>
          <cell r="F24">
            <v>44</v>
          </cell>
          <cell r="G24">
            <v>0.035</v>
          </cell>
          <cell r="H24">
            <v>10174</v>
          </cell>
          <cell r="I24">
            <v>1172</v>
          </cell>
          <cell r="J24">
            <v>0.115</v>
          </cell>
          <cell r="N24">
            <v>6</v>
          </cell>
        </row>
        <row r="25">
          <cell r="B25">
            <v>3078</v>
          </cell>
          <cell r="C25">
            <v>636</v>
          </cell>
          <cell r="D25">
            <v>0.207</v>
          </cell>
          <cell r="E25">
            <v>808</v>
          </cell>
          <cell r="F25">
            <v>91</v>
          </cell>
          <cell r="G25">
            <v>0.113</v>
          </cell>
          <cell r="H25">
            <v>4625</v>
          </cell>
          <cell r="I25">
            <v>979</v>
          </cell>
          <cell r="J25">
            <v>0.212</v>
          </cell>
        </row>
        <row r="26">
          <cell r="B26">
            <v>5126</v>
          </cell>
          <cell r="C26">
            <v>1596</v>
          </cell>
          <cell r="D26">
            <v>0.311</v>
          </cell>
          <cell r="E26">
            <v>2370</v>
          </cell>
          <cell r="F26">
            <v>583</v>
          </cell>
          <cell r="G26">
            <v>0.246</v>
          </cell>
          <cell r="H26">
            <v>8281</v>
          </cell>
          <cell r="I26">
            <v>2379</v>
          </cell>
          <cell r="J26">
            <v>0.287</v>
          </cell>
          <cell r="N26">
            <v>1</v>
          </cell>
        </row>
        <row r="27">
          <cell r="B27">
            <v>5654</v>
          </cell>
          <cell r="C27">
            <v>1106</v>
          </cell>
          <cell r="D27">
            <v>0.196</v>
          </cell>
          <cell r="E27">
            <v>1552</v>
          </cell>
          <cell r="F27">
            <v>229</v>
          </cell>
          <cell r="G27">
            <v>0.148</v>
          </cell>
          <cell r="H27">
            <v>7889</v>
          </cell>
          <cell r="I27">
            <v>1521</v>
          </cell>
          <cell r="J27">
            <v>0.193</v>
          </cell>
        </row>
        <row r="28">
          <cell r="B28">
            <v>10204</v>
          </cell>
          <cell r="C28">
            <v>2739</v>
          </cell>
          <cell r="D28">
            <v>0.268</v>
          </cell>
          <cell r="E28">
            <v>4175</v>
          </cell>
          <cell r="F28">
            <v>1257</v>
          </cell>
          <cell r="G28">
            <v>0.301</v>
          </cell>
          <cell r="H28">
            <v>17537</v>
          </cell>
          <cell r="I28">
            <v>5488</v>
          </cell>
          <cell r="J28">
            <v>0.313</v>
          </cell>
        </row>
        <row r="29">
          <cell r="B29">
            <v>10204</v>
          </cell>
          <cell r="C29">
            <v>1227</v>
          </cell>
          <cell r="D29">
            <v>0.12</v>
          </cell>
          <cell r="E29">
            <v>1507</v>
          </cell>
          <cell r="F29">
            <v>12</v>
          </cell>
          <cell r="G29">
            <v>0.008</v>
          </cell>
          <cell r="H29">
            <v>13036</v>
          </cell>
          <cell r="I29">
            <v>1539</v>
          </cell>
          <cell r="J29">
            <v>0.118</v>
          </cell>
          <cell r="N29">
            <v>1</v>
          </cell>
        </row>
        <row r="30">
          <cell r="B30">
            <v>15312</v>
          </cell>
          <cell r="C30">
            <v>3848</v>
          </cell>
          <cell r="D30">
            <v>0.251</v>
          </cell>
          <cell r="E30">
            <v>1855</v>
          </cell>
          <cell r="F30">
            <v>153</v>
          </cell>
          <cell r="G30">
            <v>0.082</v>
          </cell>
          <cell r="H30">
            <v>18673</v>
          </cell>
          <cell r="I30">
            <v>4085</v>
          </cell>
          <cell r="J30">
            <v>0.219</v>
          </cell>
          <cell r="N30">
            <v>73</v>
          </cell>
        </row>
        <row r="31">
          <cell r="B31">
            <v>3945</v>
          </cell>
          <cell r="C31">
            <v>669</v>
          </cell>
          <cell r="D31">
            <v>0.17</v>
          </cell>
          <cell r="E31">
            <v>994</v>
          </cell>
          <cell r="F31">
            <v>46</v>
          </cell>
          <cell r="G31">
            <v>0.046</v>
          </cell>
          <cell r="H31">
            <v>5866</v>
          </cell>
          <cell r="I31">
            <v>826</v>
          </cell>
          <cell r="J31">
            <v>0.141</v>
          </cell>
        </row>
        <row r="32">
          <cell r="B32">
            <v>24981</v>
          </cell>
          <cell r="C32">
            <v>3985</v>
          </cell>
          <cell r="D32">
            <v>0.16</v>
          </cell>
          <cell r="E32">
            <v>9658</v>
          </cell>
          <cell r="F32">
            <v>1478</v>
          </cell>
          <cell r="G32">
            <v>0.153</v>
          </cell>
          <cell r="H32">
            <v>38619</v>
          </cell>
          <cell r="I32">
            <v>6971</v>
          </cell>
          <cell r="J32">
            <v>0.181</v>
          </cell>
          <cell r="K32">
            <v>1</v>
          </cell>
          <cell r="N32">
            <v>221</v>
          </cell>
        </row>
        <row r="33">
          <cell r="B33">
            <v>282</v>
          </cell>
          <cell r="C33">
            <v>192</v>
          </cell>
          <cell r="D33">
            <v>0.681</v>
          </cell>
          <cell r="E33">
            <v>200</v>
          </cell>
          <cell r="F33">
            <v>88</v>
          </cell>
          <cell r="G33">
            <v>0.44</v>
          </cell>
          <cell r="H33">
            <v>526</v>
          </cell>
          <cell r="I33">
            <v>306</v>
          </cell>
          <cell r="J33">
            <v>0.582</v>
          </cell>
          <cell r="N33">
            <v>5</v>
          </cell>
        </row>
        <row r="34">
          <cell r="B34">
            <v>19482</v>
          </cell>
          <cell r="C34">
            <v>4334</v>
          </cell>
          <cell r="D34">
            <v>0.222</v>
          </cell>
          <cell r="E34">
            <v>5741</v>
          </cell>
          <cell r="F34">
            <v>492</v>
          </cell>
          <cell r="G34">
            <v>0.086</v>
          </cell>
          <cell r="H34">
            <v>30822</v>
          </cell>
          <cell r="I34">
            <v>6588</v>
          </cell>
          <cell r="J34">
            <v>0.214</v>
          </cell>
          <cell r="N34">
            <v>5</v>
          </cell>
        </row>
        <row r="35">
          <cell r="B35">
            <v>9050</v>
          </cell>
          <cell r="C35">
            <v>2400</v>
          </cell>
          <cell r="D35">
            <v>0.265</v>
          </cell>
          <cell r="E35">
            <v>4363</v>
          </cell>
          <cell r="F35">
            <v>1773</v>
          </cell>
          <cell r="G35">
            <v>0.406</v>
          </cell>
          <cell r="H35">
            <v>14995</v>
          </cell>
          <cell r="I35">
            <v>4823</v>
          </cell>
          <cell r="J35">
            <v>0.322</v>
          </cell>
          <cell r="K35">
            <v>2</v>
          </cell>
        </row>
        <row r="36">
          <cell r="B36">
            <v>3249</v>
          </cell>
          <cell r="C36">
            <v>551</v>
          </cell>
          <cell r="D36">
            <v>0.17</v>
          </cell>
          <cell r="E36">
            <v>526</v>
          </cell>
          <cell r="F36">
            <v>22</v>
          </cell>
          <cell r="G36">
            <v>0.042</v>
          </cell>
          <cell r="H36">
            <v>4795</v>
          </cell>
          <cell r="I36">
            <v>1023</v>
          </cell>
          <cell r="J36">
            <v>0.213</v>
          </cell>
        </row>
        <row r="37">
          <cell r="B37">
            <v>1564</v>
          </cell>
          <cell r="C37">
            <v>116</v>
          </cell>
          <cell r="D37">
            <v>0.074</v>
          </cell>
          <cell r="E37">
            <v>228</v>
          </cell>
          <cell r="F37">
            <v>1</v>
          </cell>
          <cell r="G37">
            <v>0.004</v>
          </cell>
          <cell r="H37">
            <v>1954</v>
          </cell>
          <cell r="I37">
            <v>123</v>
          </cell>
          <cell r="J37">
            <v>0.063</v>
          </cell>
        </row>
        <row r="38">
          <cell r="B38">
            <v>18348</v>
          </cell>
          <cell r="C38">
            <v>4959</v>
          </cell>
          <cell r="D38">
            <v>0.27</v>
          </cell>
          <cell r="E38">
            <v>6170</v>
          </cell>
          <cell r="F38">
            <v>1819</v>
          </cell>
          <cell r="G38">
            <v>0.295</v>
          </cell>
          <cell r="H38">
            <v>26384</v>
          </cell>
          <cell r="I38">
            <v>7523</v>
          </cell>
          <cell r="J38">
            <v>0.285</v>
          </cell>
          <cell r="N38">
            <v>8</v>
          </cell>
        </row>
        <row r="39">
          <cell r="B39">
            <v>2703</v>
          </cell>
          <cell r="C39">
            <v>181</v>
          </cell>
          <cell r="D39">
            <v>0.067</v>
          </cell>
          <cell r="E39">
            <v>383</v>
          </cell>
          <cell r="F39">
            <v>4</v>
          </cell>
          <cell r="G39">
            <v>0.01</v>
          </cell>
          <cell r="H39">
            <v>3488</v>
          </cell>
          <cell r="I39">
            <v>210</v>
          </cell>
          <cell r="J39">
            <v>0.06</v>
          </cell>
          <cell r="K39">
            <v>1</v>
          </cell>
          <cell r="N39">
            <v>2</v>
          </cell>
        </row>
        <row r="40">
          <cell r="B40">
            <v>5522</v>
          </cell>
          <cell r="C40">
            <v>1509</v>
          </cell>
          <cell r="D40">
            <v>0.273</v>
          </cell>
          <cell r="E40">
            <v>848</v>
          </cell>
          <cell r="F40">
            <v>157</v>
          </cell>
          <cell r="G40">
            <v>0.185</v>
          </cell>
          <cell r="H40">
            <v>8584</v>
          </cell>
          <cell r="I40">
            <v>2558</v>
          </cell>
          <cell r="J40">
            <v>0.298</v>
          </cell>
        </row>
        <row r="41">
          <cell r="B41">
            <v>8551</v>
          </cell>
          <cell r="C41">
            <v>1051</v>
          </cell>
          <cell r="D41">
            <v>0.123</v>
          </cell>
          <cell r="E41">
            <v>21360</v>
          </cell>
          <cell r="F41">
            <v>2605</v>
          </cell>
          <cell r="G41">
            <v>0.122</v>
          </cell>
          <cell r="H41">
            <v>35252</v>
          </cell>
          <cell r="I41">
            <v>3757</v>
          </cell>
          <cell r="J41">
            <v>0.107</v>
          </cell>
          <cell r="K41">
            <v>9464</v>
          </cell>
          <cell r="N41">
            <v>210</v>
          </cell>
        </row>
        <row r="42">
          <cell r="B42">
            <v>6296</v>
          </cell>
          <cell r="C42">
            <v>701</v>
          </cell>
          <cell r="D42">
            <v>0.111</v>
          </cell>
          <cell r="E42">
            <v>1597</v>
          </cell>
          <cell r="F42">
            <v>66</v>
          </cell>
          <cell r="G42">
            <v>0.041</v>
          </cell>
          <cell r="H42">
            <v>8792</v>
          </cell>
          <cell r="I42">
            <v>868</v>
          </cell>
          <cell r="J42">
            <v>0.099</v>
          </cell>
          <cell r="K42">
            <v>1</v>
          </cell>
          <cell r="N42">
            <v>3</v>
          </cell>
        </row>
        <row r="43">
          <cell r="B43">
            <v>6450</v>
          </cell>
          <cell r="C43">
            <v>1635</v>
          </cell>
          <cell r="D43">
            <v>0.253</v>
          </cell>
          <cell r="E43">
            <v>912</v>
          </cell>
          <cell r="F43">
            <v>129</v>
          </cell>
          <cell r="G43">
            <v>0.141</v>
          </cell>
          <cell r="H43">
            <v>8480</v>
          </cell>
          <cell r="I43">
            <v>2383</v>
          </cell>
          <cell r="J43">
            <v>0.281</v>
          </cell>
          <cell r="K43">
            <v>1</v>
          </cell>
          <cell r="N43">
            <v>1</v>
          </cell>
        </row>
        <row r="44">
          <cell r="B44">
            <v>904</v>
          </cell>
          <cell r="C44">
            <v>48</v>
          </cell>
          <cell r="D44">
            <v>0.053</v>
          </cell>
          <cell r="E44">
            <v>115</v>
          </cell>
          <cell r="F44">
            <v>1</v>
          </cell>
          <cell r="G44">
            <v>0.009</v>
          </cell>
          <cell r="H44">
            <v>1257</v>
          </cell>
          <cell r="I44">
            <v>50</v>
          </cell>
          <cell r="J44">
            <v>0.04</v>
          </cell>
        </row>
        <row r="45">
          <cell r="B45">
            <v>8267</v>
          </cell>
          <cell r="C45">
            <v>1733</v>
          </cell>
          <cell r="D45">
            <v>0.21</v>
          </cell>
          <cell r="E45">
            <v>2344</v>
          </cell>
          <cell r="F45">
            <v>363</v>
          </cell>
          <cell r="G45">
            <v>0.155</v>
          </cell>
          <cell r="H45">
            <v>11632</v>
          </cell>
          <cell r="I45">
            <v>2201</v>
          </cell>
          <cell r="J45">
            <v>0.189</v>
          </cell>
        </row>
        <row r="46">
          <cell r="B46">
            <v>8210</v>
          </cell>
          <cell r="C46">
            <v>407</v>
          </cell>
          <cell r="D46">
            <v>0.05</v>
          </cell>
          <cell r="E46">
            <v>22374</v>
          </cell>
          <cell r="F46">
            <v>5859</v>
          </cell>
          <cell r="G46">
            <v>0.262</v>
          </cell>
          <cell r="H46">
            <v>36711</v>
          </cell>
          <cell r="I46">
            <v>6588</v>
          </cell>
          <cell r="J46">
            <v>0.179</v>
          </cell>
          <cell r="K46">
            <v>12124</v>
          </cell>
          <cell r="N46">
            <v>987</v>
          </cell>
        </row>
        <row r="47">
          <cell r="B47">
            <v>20469</v>
          </cell>
          <cell r="C47">
            <v>4988</v>
          </cell>
          <cell r="D47">
            <v>0.244</v>
          </cell>
          <cell r="E47">
            <v>2093</v>
          </cell>
          <cell r="F47">
            <v>20</v>
          </cell>
          <cell r="G47">
            <v>0.01</v>
          </cell>
          <cell r="H47">
            <v>24784</v>
          </cell>
          <cell r="I47">
            <v>5299</v>
          </cell>
          <cell r="J47">
            <v>0.214</v>
          </cell>
          <cell r="N47">
            <v>4</v>
          </cell>
        </row>
        <row r="48">
          <cell r="B48">
            <v>2754</v>
          </cell>
          <cell r="C48">
            <v>277</v>
          </cell>
          <cell r="D48">
            <v>0.101</v>
          </cell>
          <cell r="E48">
            <v>474</v>
          </cell>
          <cell r="F48">
            <v>9</v>
          </cell>
          <cell r="G48">
            <v>0.019</v>
          </cell>
          <cell r="H48">
            <v>3462</v>
          </cell>
          <cell r="I48">
            <v>314</v>
          </cell>
          <cell r="J48">
            <v>0.091</v>
          </cell>
        </row>
        <row r="49">
          <cell r="B49">
            <v>3710</v>
          </cell>
          <cell r="C49">
            <v>797</v>
          </cell>
          <cell r="D49">
            <v>0.215</v>
          </cell>
          <cell r="E49">
            <v>667</v>
          </cell>
          <cell r="F49">
            <v>18</v>
          </cell>
          <cell r="G49">
            <v>0.027</v>
          </cell>
          <cell r="H49">
            <v>4787</v>
          </cell>
          <cell r="I49">
            <v>898</v>
          </cell>
          <cell r="J49">
            <v>0.188</v>
          </cell>
          <cell r="N49">
            <v>13</v>
          </cell>
        </row>
        <row r="50">
          <cell r="B50">
            <v>1208</v>
          </cell>
          <cell r="C50">
            <v>257</v>
          </cell>
          <cell r="D50">
            <v>0.213</v>
          </cell>
          <cell r="E50">
            <v>750</v>
          </cell>
          <cell r="F50">
            <v>284</v>
          </cell>
          <cell r="G50">
            <v>0.379</v>
          </cell>
          <cell r="H50">
            <v>2087</v>
          </cell>
          <cell r="I50">
            <v>575</v>
          </cell>
          <cell r="J50">
            <v>0.276</v>
          </cell>
        </row>
        <row r="51">
          <cell r="B51">
            <v>1406</v>
          </cell>
          <cell r="C51">
            <v>80</v>
          </cell>
          <cell r="D51">
            <v>0.057</v>
          </cell>
          <cell r="E51">
            <v>489</v>
          </cell>
          <cell r="F51">
            <v>9</v>
          </cell>
          <cell r="G51">
            <v>0.018</v>
          </cell>
          <cell r="H51">
            <v>2118</v>
          </cell>
          <cell r="I51">
            <v>125</v>
          </cell>
          <cell r="J51">
            <v>0.059</v>
          </cell>
        </row>
        <row r="52">
          <cell r="B52">
            <v>8076</v>
          </cell>
          <cell r="C52">
            <v>1306</v>
          </cell>
          <cell r="D52">
            <v>0.162</v>
          </cell>
          <cell r="E52">
            <v>1809</v>
          </cell>
          <cell r="F52">
            <v>20</v>
          </cell>
          <cell r="G52">
            <v>0.011</v>
          </cell>
          <cell r="H52">
            <v>10850</v>
          </cell>
          <cell r="I52">
            <v>1473</v>
          </cell>
          <cell r="J52">
            <v>0.136</v>
          </cell>
          <cell r="K52">
            <v>1</v>
          </cell>
          <cell r="N52">
            <v>0</v>
          </cell>
        </row>
        <row r="53">
          <cell r="B53">
            <v>1644</v>
          </cell>
          <cell r="C53">
            <v>149</v>
          </cell>
          <cell r="D53">
            <v>0.091</v>
          </cell>
          <cell r="E53">
            <v>306</v>
          </cell>
          <cell r="F53">
            <v>10</v>
          </cell>
          <cell r="G53">
            <v>0.033</v>
          </cell>
          <cell r="H53">
            <v>2105</v>
          </cell>
          <cell r="I53">
            <v>172</v>
          </cell>
          <cell r="J53">
            <v>0.082</v>
          </cell>
        </row>
        <row r="54">
          <cell r="B54">
            <v>2141</v>
          </cell>
          <cell r="C54">
            <v>428</v>
          </cell>
          <cell r="D54">
            <v>0.2</v>
          </cell>
          <cell r="E54">
            <v>532</v>
          </cell>
          <cell r="F54">
            <v>10</v>
          </cell>
          <cell r="G54">
            <v>0.019</v>
          </cell>
          <cell r="H54">
            <v>2912</v>
          </cell>
          <cell r="I54">
            <v>455</v>
          </cell>
          <cell r="J54">
            <v>0.156</v>
          </cell>
        </row>
        <row r="55">
          <cell r="B55">
            <v>9439</v>
          </cell>
          <cell r="C55">
            <v>2516</v>
          </cell>
          <cell r="D55">
            <v>0.267</v>
          </cell>
          <cell r="E55">
            <v>2388</v>
          </cell>
          <cell r="F55">
            <v>348</v>
          </cell>
          <cell r="G55">
            <v>0.146</v>
          </cell>
          <cell r="H55">
            <v>12590</v>
          </cell>
          <cell r="I55">
            <v>2999</v>
          </cell>
          <cell r="J55">
            <v>0.238</v>
          </cell>
          <cell r="K55">
            <v>1</v>
          </cell>
        </row>
        <row r="56">
          <cell r="B56">
            <v>1776</v>
          </cell>
          <cell r="C56">
            <v>210</v>
          </cell>
          <cell r="D56">
            <v>0.118</v>
          </cell>
          <cell r="E56">
            <v>1108</v>
          </cell>
          <cell r="F56">
            <v>93</v>
          </cell>
          <cell r="G56">
            <v>0.084</v>
          </cell>
          <cell r="H56">
            <v>3194</v>
          </cell>
          <cell r="I56">
            <v>380</v>
          </cell>
          <cell r="J56">
            <v>0.119</v>
          </cell>
        </row>
        <row r="57">
          <cell r="B57">
            <v>14819</v>
          </cell>
          <cell r="C57">
            <v>4053</v>
          </cell>
          <cell r="D57">
            <v>0.274</v>
          </cell>
          <cell r="E57">
            <v>5023</v>
          </cell>
          <cell r="F57">
            <v>1042</v>
          </cell>
          <cell r="G57">
            <v>0.207</v>
          </cell>
          <cell r="H57">
            <v>21587</v>
          </cell>
          <cell r="I57">
            <v>5561</v>
          </cell>
          <cell r="J57">
            <v>0.258</v>
          </cell>
          <cell r="K57">
            <v>1</v>
          </cell>
        </row>
        <row r="58">
          <cell r="B58">
            <v>8493</v>
          </cell>
          <cell r="C58">
            <v>1786</v>
          </cell>
          <cell r="D58">
            <v>0.21</v>
          </cell>
          <cell r="E58">
            <v>1500</v>
          </cell>
          <cell r="F58">
            <v>46</v>
          </cell>
          <cell r="G58">
            <v>0.031</v>
          </cell>
          <cell r="H58">
            <v>10725</v>
          </cell>
          <cell r="I58">
            <v>1887</v>
          </cell>
          <cell r="J58">
            <v>0.176</v>
          </cell>
          <cell r="N58">
            <v>1</v>
          </cell>
        </row>
        <row r="59">
          <cell r="B59">
            <v>6381</v>
          </cell>
          <cell r="C59">
            <v>1462</v>
          </cell>
          <cell r="D59">
            <v>0.229</v>
          </cell>
          <cell r="E59">
            <v>3302</v>
          </cell>
          <cell r="F59">
            <v>790</v>
          </cell>
          <cell r="G59">
            <v>0.239</v>
          </cell>
          <cell r="H59">
            <v>10689</v>
          </cell>
          <cell r="I59">
            <v>2356</v>
          </cell>
          <cell r="J59">
            <v>0.22</v>
          </cell>
          <cell r="K59">
            <v>1</v>
          </cell>
          <cell r="N59">
            <v>1</v>
          </cell>
        </row>
        <row r="60">
          <cell r="B60">
            <v>4306</v>
          </cell>
          <cell r="C60">
            <v>1271</v>
          </cell>
          <cell r="D60">
            <v>0.295</v>
          </cell>
          <cell r="E60">
            <v>857</v>
          </cell>
          <cell r="F60">
            <v>131</v>
          </cell>
          <cell r="G60">
            <v>0.153</v>
          </cell>
          <cell r="H60">
            <v>5732</v>
          </cell>
          <cell r="I60">
            <v>1472</v>
          </cell>
          <cell r="J60">
            <v>0.257</v>
          </cell>
          <cell r="K60">
            <v>1</v>
          </cell>
        </row>
        <row r="61">
          <cell r="B61">
            <v>5789</v>
          </cell>
          <cell r="C61">
            <v>628</v>
          </cell>
          <cell r="D61">
            <v>0.108</v>
          </cell>
          <cell r="E61">
            <v>1268</v>
          </cell>
          <cell r="F61">
            <v>32</v>
          </cell>
          <cell r="G61">
            <v>0.025</v>
          </cell>
          <cell r="H61">
            <v>7438</v>
          </cell>
          <cell r="I61">
            <v>686</v>
          </cell>
          <cell r="J61">
            <v>0.092</v>
          </cell>
        </row>
        <row r="62">
          <cell r="B62">
            <v>8659</v>
          </cell>
          <cell r="C62">
            <v>875</v>
          </cell>
          <cell r="D62">
            <v>0.101</v>
          </cell>
          <cell r="E62">
            <v>2077</v>
          </cell>
          <cell r="F62">
            <v>47</v>
          </cell>
          <cell r="G62">
            <v>0.023</v>
          </cell>
          <cell r="H62">
            <v>12162</v>
          </cell>
          <cell r="I62">
            <v>1059</v>
          </cell>
          <cell r="J62">
            <v>0.087</v>
          </cell>
        </row>
        <row r="63">
          <cell r="B63">
            <v>8667</v>
          </cell>
          <cell r="C63">
            <v>1984</v>
          </cell>
          <cell r="D63">
            <v>0.229</v>
          </cell>
          <cell r="E63">
            <v>4559</v>
          </cell>
          <cell r="F63">
            <v>559</v>
          </cell>
          <cell r="G63">
            <v>0.123</v>
          </cell>
          <cell r="H63">
            <v>14360</v>
          </cell>
          <cell r="I63">
            <v>2904</v>
          </cell>
          <cell r="J63">
            <v>0.202</v>
          </cell>
          <cell r="K63">
            <v>2</v>
          </cell>
        </row>
        <row r="64">
          <cell r="H64">
            <v>171</v>
          </cell>
          <cell r="I64">
            <v>27</v>
          </cell>
          <cell r="J64">
            <v>0.158</v>
          </cell>
        </row>
        <row r="65">
          <cell r="B65">
            <v>3</v>
          </cell>
          <cell r="C65">
            <v>3</v>
          </cell>
          <cell r="D65">
            <v>1</v>
          </cell>
          <cell r="E65">
            <v>2</v>
          </cell>
          <cell r="F65">
            <v>2</v>
          </cell>
          <cell r="G65">
            <v>1</v>
          </cell>
          <cell r="H65">
            <v>5</v>
          </cell>
          <cell r="I65">
            <v>5</v>
          </cell>
          <cell r="J65">
            <v>1</v>
          </cell>
        </row>
        <row r="66">
          <cell r="B66">
            <v>3</v>
          </cell>
          <cell r="C66">
            <v>3</v>
          </cell>
          <cell r="D66">
            <v>1</v>
          </cell>
          <cell r="E66">
            <v>22</v>
          </cell>
          <cell r="F66">
            <v>16</v>
          </cell>
          <cell r="G66">
            <v>0.727</v>
          </cell>
          <cell r="H66">
            <v>171</v>
          </cell>
          <cell r="I66">
            <v>39</v>
          </cell>
          <cell r="J66">
            <v>0.228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199</v>
          </cell>
        </row>
        <row r="6">
          <cell r="C6">
            <v>59</v>
          </cell>
        </row>
        <row r="7">
          <cell r="C7">
            <v>158</v>
          </cell>
        </row>
        <row r="8">
          <cell r="C8">
            <v>78</v>
          </cell>
        </row>
        <row r="9">
          <cell r="C9">
            <v>35</v>
          </cell>
        </row>
        <row r="10">
          <cell r="C10">
            <v>26</v>
          </cell>
        </row>
        <row r="11">
          <cell r="C11">
            <v>19</v>
          </cell>
        </row>
        <row r="12">
          <cell r="C12">
            <v>17</v>
          </cell>
        </row>
        <row r="13">
          <cell r="C13">
            <v>34</v>
          </cell>
        </row>
        <row r="14">
          <cell r="C14">
            <v>21</v>
          </cell>
        </row>
        <row r="15">
          <cell r="C15">
            <v>79</v>
          </cell>
        </row>
        <row r="16">
          <cell r="C16">
            <v>301</v>
          </cell>
        </row>
        <row r="17">
          <cell r="C17">
            <v>11</v>
          </cell>
        </row>
        <row r="18">
          <cell r="C18">
            <v>19</v>
          </cell>
        </row>
        <row r="19">
          <cell r="C19">
            <v>5</v>
          </cell>
        </row>
        <row r="20">
          <cell r="C20">
            <v>10</v>
          </cell>
        </row>
        <row r="22">
          <cell r="C22">
            <v>410</v>
          </cell>
        </row>
        <row r="23">
          <cell r="C23">
            <v>121</v>
          </cell>
        </row>
        <row r="24">
          <cell r="C24">
            <v>19</v>
          </cell>
        </row>
        <row r="25">
          <cell r="C25">
            <v>49</v>
          </cell>
        </row>
        <row r="26">
          <cell r="C26">
            <v>293</v>
          </cell>
        </row>
        <row r="27">
          <cell r="C27">
            <v>97</v>
          </cell>
        </row>
        <row r="28">
          <cell r="C28">
            <v>167</v>
          </cell>
        </row>
        <row r="29">
          <cell r="C29">
            <v>1055</v>
          </cell>
        </row>
        <row r="30">
          <cell r="C30">
            <v>18</v>
          </cell>
        </row>
        <row r="31">
          <cell r="C31">
            <v>710</v>
          </cell>
        </row>
        <row r="32">
          <cell r="C32">
            <v>0</v>
          </cell>
        </row>
        <row r="33">
          <cell r="C33">
            <v>1931</v>
          </cell>
        </row>
        <row r="35">
          <cell r="C35">
            <v>159</v>
          </cell>
        </row>
        <row r="36">
          <cell r="C36">
            <v>33</v>
          </cell>
        </row>
        <row r="37">
          <cell r="C37">
            <v>20</v>
          </cell>
        </row>
        <row r="38">
          <cell r="C38">
            <v>677</v>
          </cell>
        </row>
        <row r="39">
          <cell r="C39">
            <v>74</v>
          </cell>
        </row>
        <row r="40">
          <cell r="C40">
            <v>99</v>
          </cell>
        </row>
        <row r="41">
          <cell r="C41">
            <v>14</v>
          </cell>
        </row>
        <row r="42">
          <cell r="C42">
            <v>265</v>
          </cell>
        </row>
        <row r="43">
          <cell r="C43">
            <v>60</v>
          </cell>
        </row>
        <row r="44">
          <cell r="C44">
            <v>10</v>
          </cell>
        </row>
        <row r="45">
          <cell r="C45">
            <v>137</v>
          </cell>
        </row>
        <row r="46">
          <cell r="C46">
            <v>41</v>
          </cell>
        </row>
        <row r="47">
          <cell r="C47">
            <v>671</v>
          </cell>
        </row>
        <row r="48">
          <cell r="C48">
            <v>207</v>
          </cell>
        </row>
        <row r="50">
          <cell r="C50">
            <v>57</v>
          </cell>
        </row>
        <row r="51">
          <cell r="C51">
            <v>34</v>
          </cell>
        </row>
        <row r="52">
          <cell r="C52">
            <v>26</v>
          </cell>
        </row>
        <row r="53">
          <cell r="C53">
            <v>432</v>
          </cell>
        </row>
        <row r="54">
          <cell r="C54">
            <v>16</v>
          </cell>
        </row>
        <row r="55">
          <cell r="C55">
            <v>81</v>
          </cell>
        </row>
        <row r="56">
          <cell r="C56">
            <v>178</v>
          </cell>
        </row>
        <row r="57">
          <cell r="C57">
            <v>1</v>
          </cell>
        </row>
        <row r="58">
          <cell r="C58">
            <v>80</v>
          </cell>
        </row>
        <row r="59">
          <cell r="C59">
            <v>129</v>
          </cell>
        </row>
        <row r="60">
          <cell r="C60">
            <v>13</v>
          </cell>
        </row>
        <row r="61">
          <cell r="C61">
            <v>44</v>
          </cell>
        </row>
        <row r="62">
          <cell r="C62">
            <v>1478</v>
          </cell>
        </row>
        <row r="63">
          <cell r="C63">
            <v>1000</v>
          </cell>
        </row>
        <row r="64">
          <cell r="C64">
            <v>662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6"/>
  <sheetViews>
    <sheetView tabSelected="1" zoomScaleSheetLayoutView="100" workbookViewId="0" topLeftCell="A1">
      <pane xSplit="1" ySplit="1" topLeftCell="B2" activePane="bottomRight" state="frozen"/>
      <selection pane="topLeft" activeCell="A1" sqref="A1"/>
      <selection pane="topRight" activeCell="B1" sqref="B1"/>
      <selection pane="bottomLeft" activeCell="A2" sqref="A2"/>
      <selection pane="bottomRight" activeCell="C12" sqref="C11:C12"/>
    </sheetView>
  </sheetViews>
  <sheetFormatPr defaultColWidth="9.140625" defaultRowHeight="12.75"/>
  <cols>
    <col min="1" max="1" width="20.421875" style="41" customWidth="1"/>
    <col min="2" max="2" width="8.140625" style="41" customWidth="1"/>
    <col min="3" max="3" width="8.57421875" style="41" customWidth="1"/>
    <col min="4" max="4" width="7.8515625" style="133" customWidth="1"/>
    <col min="5" max="5" width="8.8515625" style="41" customWidth="1"/>
    <col min="6" max="6" width="9.421875" style="41" customWidth="1"/>
    <col min="7" max="7" width="10.140625" style="133" customWidth="1"/>
    <col min="8" max="8" width="8.57421875" style="41" customWidth="1"/>
    <col min="9" max="9" width="9.421875" style="41" customWidth="1"/>
    <col min="10" max="10" width="8.7109375" style="133" customWidth="1"/>
    <col min="11" max="11" width="8.7109375" style="19" customWidth="1"/>
    <col min="12" max="12" width="8.57421875" style="22" customWidth="1"/>
    <col min="13" max="13" width="8.421875" style="22" customWidth="1"/>
    <col min="14" max="14" width="9.28125" style="22" customWidth="1"/>
    <col min="15" max="15" width="9.140625" style="41" customWidth="1"/>
    <col min="16" max="16" width="9.57421875" style="19" customWidth="1"/>
    <col min="17" max="17" width="9.28125" style="8" customWidth="1"/>
    <col min="18" max="18" width="11.140625" style="9" customWidth="1"/>
    <col min="19" max="16384" width="9.140625" style="41" customWidth="1"/>
  </cols>
  <sheetData>
    <row r="1" spans="1:19" ht="56.25">
      <c r="A1" s="33" t="s">
        <v>86</v>
      </c>
      <c r="B1" s="1" t="s">
        <v>83</v>
      </c>
      <c r="C1" s="1" t="s">
        <v>0</v>
      </c>
      <c r="D1" s="34" t="s">
        <v>1</v>
      </c>
      <c r="E1" s="35" t="s">
        <v>2</v>
      </c>
      <c r="F1" s="35" t="s">
        <v>3</v>
      </c>
      <c r="G1" s="34" t="s">
        <v>1</v>
      </c>
      <c r="H1" s="36" t="s">
        <v>84</v>
      </c>
      <c r="I1" s="37" t="s">
        <v>85</v>
      </c>
      <c r="J1" s="38" t="s">
        <v>1</v>
      </c>
      <c r="K1" s="39" t="s">
        <v>4</v>
      </c>
      <c r="L1" s="20" t="s">
        <v>5</v>
      </c>
      <c r="M1" s="20" t="s">
        <v>6</v>
      </c>
      <c r="N1" s="20" t="s">
        <v>7</v>
      </c>
      <c r="O1" s="1" t="s">
        <v>8</v>
      </c>
      <c r="P1" s="143" t="s">
        <v>9</v>
      </c>
      <c r="Q1" s="135" t="s">
        <v>10</v>
      </c>
      <c r="R1" s="14" t="s">
        <v>11</v>
      </c>
      <c r="S1" s="40"/>
    </row>
    <row r="2" spans="1:19" ht="13.5" customHeight="1">
      <c r="A2" s="27" t="s">
        <v>12</v>
      </c>
      <c r="B2" s="42">
        <f>SUM(B8:B71)</f>
        <v>392295</v>
      </c>
      <c r="C2" s="42">
        <f>SUM(C8:C71)</f>
        <v>85067</v>
      </c>
      <c r="D2" s="43">
        <f>C2/B2</f>
        <v>0.21684446653666245</v>
      </c>
      <c r="E2" s="42">
        <f>SUM(E8:E71)</f>
        <v>171057</v>
      </c>
      <c r="F2" s="42">
        <f>SUM(F8:F71)</f>
        <v>28554</v>
      </c>
      <c r="G2" s="43">
        <f>F2/E2</f>
        <v>0.1669268138690612</v>
      </c>
      <c r="H2" s="44">
        <f>SUM(H8:H71)</f>
        <v>640907</v>
      </c>
      <c r="I2" s="42">
        <f>SUM(I8:I71)</f>
        <v>132263</v>
      </c>
      <c r="J2" s="45">
        <f>I2/H2</f>
        <v>0.20636847467729327</v>
      </c>
      <c r="K2" s="15">
        <f>SUM(K8:K71)</f>
        <v>12639</v>
      </c>
      <c r="L2" s="46">
        <f>SUM(L8:L71)</f>
        <v>177243</v>
      </c>
      <c r="M2" s="15">
        <f>SUM(M8:M71)</f>
        <v>17620</v>
      </c>
      <c r="N2" s="15">
        <f>SUM(N8:N71)</f>
        <v>159623</v>
      </c>
      <c r="O2" s="47">
        <f>SUM(O8:O71)</f>
        <v>32633</v>
      </c>
      <c r="P2" s="15">
        <f>SUM(P8:P64)</f>
        <v>66261</v>
      </c>
      <c r="Q2" s="136">
        <f>SUM(Q7:Q71)</f>
        <v>0</v>
      </c>
      <c r="R2" s="48">
        <f>R36</f>
        <v>39693</v>
      </c>
      <c r="S2" s="40"/>
    </row>
    <row r="3" spans="1:19" ht="12" customHeight="1">
      <c r="A3" s="27" t="s">
        <v>13</v>
      </c>
      <c r="B3" s="42">
        <v>382865</v>
      </c>
      <c r="C3" s="42">
        <v>81074</v>
      </c>
      <c r="D3" s="43">
        <v>0.21175610202029435</v>
      </c>
      <c r="E3" s="42">
        <v>167391</v>
      </c>
      <c r="F3" s="42">
        <v>28045</v>
      </c>
      <c r="G3" s="43">
        <v>0.16754186306312766</v>
      </c>
      <c r="H3" s="49">
        <v>624060</v>
      </c>
      <c r="I3" s="42">
        <v>127162</v>
      </c>
      <c r="J3" s="45">
        <v>0.20376566355799122</v>
      </c>
      <c r="K3" s="15">
        <v>15170</v>
      </c>
      <c r="L3" s="46">
        <v>175581</v>
      </c>
      <c r="M3" s="15">
        <v>16353</v>
      </c>
      <c r="N3" s="15">
        <v>159228</v>
      </c>
      <c r="O3" s="47">
        <v>30773</v>
      </c>
      <c r="P3" s="15">
        <v>66261</v>
      </c>
      <c r="Q3" s="137">
        <v>0</v>
      </c>
      <c r="R3" s="48">
        <v>39685</v>
      </c>
      <c r="S3" s="40"/>
    </row>
    <row r="4" spans="1:19" s="59" customFormat="1" ht="12" customHeight="1">
      <c r="A4" s="28" t="s">
        <v>14</v>
      </c>
      <c r="B4" s="50">
        <f aca="true" t="shared" si="0" ref="B4:Q4">B2-B3</f>
        <v>9430</v>
      </c>
      <c r="C4" s="50">
        <f t="shared" si="0"/>
        <v>3993</v>
      </c>
      <c r="D4" s="51">
        <f t="shared" si="0"/>
        <v>0.005088364516368099</v>
      </c>
      <c r="E4" s="50">
        <f t="shared" si="0"/>
        <v>3666</v>
      </c>
      <c r="F4" s="50">
        <f t="shared" si="0"/>
        <v>509</v>
      </c>
      <c r="G4" s="51">
        <f t="shared" si="0"/>
        <v>-0.0006150491940664637</v>
      </c>
      <c r="H4" s="50">
        <f t="shared" si="0"/>
        <v>16847</v>
      </c>
      <c r="I4" s="52">
        <f t="shared" si="0"/>
        <v>5101</v>
      </c>
      <c r="J4" s="53">
        <f t="shared" si="0"/>
        <v>0.002602811119302051</v>
      </c>
      <c r="K4" s="24">
        <f t="shared" si="0"/>
        <v>-2531</v>
      </c>
      <c r="L4" s="54">
        <f>L2-L3</f>
        <v>1662</v>
      </c>
      <c r="M4" s="24">
        <f t="shared" si="0"/>
        <v>1267</v>
      </c>
      <c r="N4" s="55">
        <f t="shared" si="0"/>
        <v>395</v>
      </c>
      <c r="O4" s="56">
        <f t="shared" si="0"/>
        <v>1860</v>
      </c>
      <c r="P4" s="24">
        <f t="shared" si="0"/>
        <v>0</v>
      </c>
      <c r="Q4" s="137">
        <f t="shared" si="0"/>
        <v>0</v>
      </c>
      <c r="R4" s="57"/>
      <c r="S4" s="58"/>
    </row>
    <row r="5" spans="1:19" s="67" customFormat="1" ht="12" customHeight="1">
      <c r="A5" s="29" t="s">
        <v>15</v>
      </c>
      <c r="B5" s="60">
        <f>B4/B3</f>
        <v>0.024630091546628707</v>
      </c>
      <c r="C5" s="60">
        <f>C4/C3</f>
        <v>0.04925130128031181</v>
      </c>
      <c r="D5" s="51">
        <f aca="true" t="shared" si="1" ref="D5:N5">D4/D3</f>
        <v>0.02402936429137914</v>
      </c>
      <c r="E5" s="61">
        <f t="shared" si="1"/>
        <v>0.021900819040450204</v>
      </c>
      <c r="F5" s="61">
        <f t="shared" si="1"/>
        <v>0.018149402745587448</v>
      </c>
      <c r="G5" s="62">
        <f t="shared" si="1"/>
        <v>-0.003671017994080208</v>
      </c>
      <c r="H5" s="60">
        <f t="shared" si="1"/>
        <v>0.026995801685735347</v>
      </c>
      <c r="I5" s="53">
        <f t="shared" si="1"/>
        <v>0.04011418505528381</v>
      </c>
      <c r="J5" s="53">
        <f t="shared" si="1"/>
        <v>0.012773551116777321</v>
      </c>
      <c r="K5" s="63">
        <f t="shared" si="1"/>
        <v>-0.16684245220830587</v>
      </c>
      <c r="L5" s="60">
        <f t="shared" si="1"/>
        <v>0.009465716677772651</v>
      </c>
      <c r="M5" s="64">
        <f t="shared" si="1"/>
        <v>0.07747813856784688</v>
      </c>
      <c r="N5" s="64">
        <f t="shared" si="1"/>
        <v>0.002480719471449745</v>
      </c>
      <c r="O5" s="10">
        <f>O4/O3</f>
        <v>0.0604425957820167</v>
      </c>
      <c r="P5" s="10">
        <f>P4/P3</f>
        <v>0</v>
      </c>
      <c r="Q5" s="138"/>
      <c r="R5" s="65"/>
      <c r="S5" s="66"/>
    </row>
    <row r="6" spans="1:18" ht="12.75" customHeight="1">
      <c r="A6" s="30" t="s">
        <v>16</v>
      </c>
      <c r="B6" s="68">
        <v>402999</v>
      </c>
      <c r="C6" s="68">
        <v>104022</v>
      </c>
      <c r="D6" s="69">
        <v>0.2581197471954025</v>
      </c>
      <c r="E6" s="68">
        <v>172994</v>
      </c>
      <c r="F6" s="68">
        <v>53424</v>
      </c>
      <c r="G6" s="62">
        <v>0.3088199590737251</v>
      </c>
      <c r="H6" s="44">
        <v>637891</v>
      </c>
      <c r="I6" s="44">
        <v>173775</v>
      </c>
      <c r="J6" s="69">
        <v>0.2724211503219202</v>
      </c>
      <c r="K6" s="16">
        <v>11555</v>
      </c>
      <c r="L6" s="70">
        <v>160650</v>
      </c>
      <c r="M6" s="16">
        <v>18208</v>
      </c>
      <c r="N6" s="16">
        <v>142442</v>
      </c>
      <c r="O6" s="71">
        <v>34884</v>
      </c>
      <c r="P6" s="16">
        <v>76188</v>
      </c>
      <c r="Q6" s="136">
        <v>1</v>
      </c>
      <c r="R6" s="65">
        <v>39321</v>
      </c>
    </row>
    <row r="7" spans="1:18" s="59" customFormat="1" ht="16.5" customHeight="1">
      <c r="A7" s="27" t="s">
        <v>17</v>
      </c>
      <c r="B7" s="42"/>
      <c r="C7" s="42"/>
      <c r="D7" s="72"/>
      <c r="E7" s="42"/>
      <c r="F7" s="42"/>
      <c r="G7" s="73"/>
      <c r="H7" s="74"/>
      <c r="I7" s="74"/>
      <c r="J7" s="75"/>
      <c r="K7" s="15"/>
      <c r="L7" s="76"/>
      <c r="M7" s="15"/>
      <c r="N7" s="15"/>
      <c r="O7" s="42"/>
      <c r="P7" s="15"/>
      <c r="Q7" s="42"/>
      <c r="R7" s="48"/>
    </row>
    <row r="8" spans="1:18" ht="15.75" customHeight="1">
      <c r="A8" s="25" t="s">
        <v>18</v>
      </c>
      <c r="B8" s="77">
        <f>'[2].CSV]EXPORT(3)'!B7</f>
        <v>7161</v>
      </c>
      <c r="C8" s="77">
        <f>'[2].CSV]EXPORT(3)'!C7</f>
        <v>2278</v>
      </c>
      <c r="D8" s="78">
        <f>'[2].CSV]EXPORT(3)'!D7</f>
        <v>0.318</v>
      </c>
      <c r="E8" s="79">
        <f>'[2].CSV]EXPORT(3)'!E7</f>
        <v>1779</v>
      </c>
      <c r="F8" s="77">
        <f>'[2].CSV]EXPORT(3)'!F7</f>
        <v>380</v>
      </c>
      <c r="G8" s="78">
        <f>'[2].CSV]EXPORT(3)'!G7</f>
        <v>0.214</v>
      </c>
      <c r="H8" s="79">
        <f>'[2].CSV]EXPORT(3)'!H7</f>
        <v>9800</v>
      </c>
      <c r="I8" s="80">
        <f>'[2].CSV]EXPORT(3)'!I7</f>
        <v>2880</v>
      </c>
      <c r="J8" s="78">
        <f>'[2].CSV]EXPORT(3)'!J7</f>
        <v>0.294</v>
      </c>
      <c r="K8" s="17">
        <f>'[3]Report'!C5</f>
        <v>199</v>
      </c>
      <c r="L8" s="21">
        <f>SUM(M8:N8)</f>
        <v>1979</v>
      </c>
      <c r="M8" s="81">
        <f>'[1]09-08-08 '!P9</f>
        <v>97</v>
      </c>
      <c r="N8" s="81">
        <f>'[1]09-08-08 '!J9</f>
        <v>1882</v>
      </c>
      <c r="O8" s="77">
        <f>'[2].CSV]EXPORT(3)'!$K7+'[2].CSV]EXPORT(3)'!$N7</f>
        <v>4</v>
      </c>
      <c r="P8" s="17"/>
      <c r="Q8" s="77"/>
      <c r="R8" s="82"/>
    </row>
    <row r="9" spans="1:18" ht="15.75" customHeight="1">
      <c r="A9" s="25" t="s">
        <v>19</v>
      </c>
      <c r="B9" s="77">
        <f>'[2].CSV]EXPORT(3)'!B8</f>
        <v>3458</v>
      </c>
      <c r="C9" s="77">
        <f>'[2].CSV]EXPORT(3)'!C8</f>
        <v>460</v>
      </c>
      <c r="D9" s="78">
        <f>'[2].CSV]EXPORT(3)'!D8</f>
        <v>0.133</v>
      </c>
      <c r="E9" s="79">
        <f>'[2].CSV]EXPORT(3)'!E8</f>
        <v>1307</v>
      </c>
      <c r="F9" s="77">
        <f>'[2].CSV]EXPORT(3)'!F8</f>
        <v>64</v>
      </c>
      <c r="G9" s="78">
        <f>'[2].CSV]EXPORT(3)'!G8</f>
        <v>0.049</v>
      </c>
      <c r="H9" s="79">
        <f>'[2].CSV]EXPORT(3)'!H8</f>
        <v>5161</v>
      </c>
      <c r="I9" s="80">
        <f>'[2].CSV]EXPORT(3)'!I8</f>
        <v>614</v>
      </c>
      <c r="J9" s="78">
        <f>'[2].CSV]EXPORT(3)'!J8</f>
        <v>0.119</v>
      </c>
      <c r="K9" s="17">
        <f>'[3]Report'!C6</f>
        <v>59</v>
      </c>
      <c r="L9" s="21">
        <f aca="true" t="shared" si="2" ref="L9:L22">SUM(M9:N9)</f>
        <v>2228</v>
      </c>
      <c r="M9" s="81">
        <f>'[1]09-08-08 '!P10</f>
        <v>116</v>
      </c>
      <c r="N9" s="81">
        <f>'[1]09-08-08 '!J10</f>
        <v>2112</v>
      </c>
      <c r="O9" s="77">
        <f>'[2].CSV]EXPORT(3)'!$K8+'[2].CSV]EXPORT(3)'!$N8</f>
        <v>3</v>
      </c>
      <c r="P9" s="17"/>
      <c r="Q9" s="77"/>
      <c r="R9" s="82"/>
    </row>
    <row r="10" spans="1:18" ht="15.75" customHeight="1">
      <c r="A10" s="25" t="s">
        <v>20</v>
      </c>
      <c r="B10" s="77">
        <f>'[2].CSV]EXPORT(3)'!B9</f>
        <v>4553</v>
      </c>
      <c r="C10" s="77">
        <f>'[2].CSV]EXPORT(3)'!C9</f>
        <v>878</v>
      </c>
      <c r="D10" s="78">
        <f>'[2].CSV]EXPORT(3)'!D9</f>
        <v>0.193</v>
      </c>
      <c r="E10" s="79">
        <f>'[2].CSV]EXPORT(3)'!E9</f>
        <v>844</v>
      </c>
      <c r="F10" s="77">
        <f>'[2].CSV]EXPORT(3)'!F9</f>
        <v>20</v>
      </c>
      <c r="G10" s="78">
        <f>'[2].CSV]EXPORT(3)'!G9</f>
        <v>0.024</v>
      </c>
      <c r="H10" s="79">
        <f>'[2].CSV]EXPORT(3)'!H9</f>
        <v>6021</v>
      </c>
      <c r="I10" s="80">
        <f>'[2].CSV]EXPORT(3)'!I9</f>
        <v>1070</v>
      </c>
      <c r="J10" s="78">
        <f>'[2].CSV]EXPORT(3)'!J9</f>
        <v>0.178</v>
      </c>
      <c r="K10" s="17">
        <f>'[3]Report'!C7</f>
        <v>158</v>
      </c>
      <c r="L10" s="21">
        <f t="shared" si="2"/>
        <v>1083</v>
      </c>
      <c r="M10" s="81">
        <f>'[1]09-08-08 '!P11</f>
        <v>204</v>
      </c>
      <c r="N10" s="81">
        <f>'[1]09-08-08 '!J11</f>
        <v>879</v>
      </c>
      <c r="O10" s="77">
        <f>'[2].CSV]EXPORT(3)'!$K9+'[2].CSV]EXPORT(3)'!$N9</f>
        <v>0</v>
      </c>
      <c r="P10" s="144">
        <v>12584</v>
      </c>
      <c r="Q10" s="77"/>
      <c r="R10" s="82"/>
    </row>
    <row r="11" spans="1:18" ht="15.75" customHeight="1">
      <c r="A11" s="25" t="s">
        <v>21</v>
      </c>
      <c r="B11" s="77">
        <f>'[2].CSV]EXPORT(3)'!B10</f>
        <v>11679</v>
      </c>
      <c r="C11" s="77">
        <f>'[2].CSV]EXPORT(3)'!C10</f>
        <v>3265</v>
      </c>
      <c r="D11" s="78">
        <f>'[2].CSV]EXPORT(3)'!D10</f>
        <v>0.28</v>
      </c>
      <c r="E11" s="79">
        <f>'[2].CSV]EXPORT(3)'!E10</f>
        <v>3033</v>
      </c>
      <c r="F11" s="77">
        <f>'[2].CSV]EXPORT(3)'!F10</f>
        <v>712</v>
      </c>
      <c r="G11" s="78">
        <f>'[2].CSV]EXPORT(3)'!G10</f>
        <v>0.235</v>
      </c>
      <c r="H11" s="79">
        <f>'[2].CSV]EXPORT(3)'!H10</f>
        <v>15771</v>
      </c>
      <c r="I11" s="80">
        <f>'[2].CSV]EXPORT(3)'!I10</f>
        <v>4170</v>
      </c>
      <c r="J11" s="78">
        <f>'[2].CSV]EXPORT(3)'!J10</f>
        <v>0.264</v>
      </c>
      <c r="K11" s="17">
        <f>'[3]Report'!C8</f>
        <v>78</v>
      </c>
      <c r="L11" s="21">
        <f t="shared" si="2"/>
        <v>5223</v>
      </c>
      <c r="M11" s="81">
        <f>'[1]09-08-08 '!P12</f>
        <v>365</v>
      </c>
      <c r="N11" s="81">
        <f>'[1]09-08-08 '!J12</f>
        <v>4858</v>
      </c>
      <c r="O11" s="77">
        <f>'[2].CSV]EXPORT(3)'!$K10+'[2].CSV]EXPORT(3)'!$N10</f>
        <v>1</v>
      </c>
      <c r="P11" s="17"/>
      <c r="Q11" s="77">
        <v>0</v>
      </c>
      <c r="R11" s="82"/>
    </row>
    <row r="12" spans="1:18" ht="15.75" customHeight="1">
      <c r="A12" s="25" t="s">
        <v>22</v>
      </c>
      <c r="B12" s="77">
        <f>'[2].CSV]EXPORT(3)'!B11</f>
        <v>12558</v>
      </c>
      <c r="C12" s="77">
        <f>'[2].CSV]EXPORT(3)'!C11</f>
        <v>4715</v>
      </c>
      <c r="D12" s="78">
        <f>'[2].CSV]EXPORT(3)'!D11</f>
        <v>0.375</v>
      </c>
      <c r="E12" s="79">
        <f>'[2].CSV]EXPORT(3)'!E11</f>
        <v>3154</v>
      </c>
      <c r="F12" s="77">
        <f>'[2].CSV]EXPORT(3)'!F11</f>
        <v>847</v>
      </c>
      <c r="G12" s="78">
        <f>'[2].CSV]EXPORT(3)'!G11</f>
        <v>0.269</v>
      </c>
      <c r="H12" s="79">
        <f>'[2].CSV]EXPORT(3)'!H11</f>
        <v>18398</v>
      </c>
      <c r="I12" s="80">
        <f>'[2].CSV]EXPORT(3)'!I11</f>
        <v>6722</v>
      </c>
      <c r="J12" s="78">
        <f>'[2].CSV]EXPORT(3)'!J11</f>
        <v>0.365</v>
      </c>
      <c r="K12" s="17">
        <f>'[3]Report'!C9</f>
        <v>35</v>
      </c>
      <c r="L12" s="21">
        <f t="shared" si="2"/>
        <v>3709</v>
      </c>
      <c r="M12" s="81">
        <f>'[1]09-08-08 '!P13</f>
        <v>440</v>
      </c>
      <c r="N12" s="81">
        <f>'[1]09-08-08 '!J13</f>
        <v>3269</v>
      </c>
      <c r="O12" s="77">
        <f>'[2].CSV]EXPORT(3)'!$K11+'[2].CSV]EXPORT(3)'!$N11</f>
        <v>3</v>
      </c>
      <c r="P12" s="17"/>
      <c r="Q12" s="77"/>
      <c r="R12" s="82"/>
    </row>
    <row r="13" spans="1:18" ht="15.75" customHeight="1">
      <c r="A13" s="25" t="s">
        <v>23</v>
      </c>
      <c r="B13" s="77">
        <f>'[2].CSV]EXPORT(3)'!B12</f>
        <v>1715</v>
      </c>
      <c r="C13" s="77">
        <f>'[2].CSV]EXPORT(3)'!C12</f>
        <v>267</v>
      </c>
      <c r="D13" s="78">
        <f>'[2].CSV]EXPORT(3)'!D12</f>
        <v>0.156</v>
      </c>
      <c r="E13" s="79">
        <f>'[2].CSV]EXPORT(3)'!E12</f>
        <v>505</v>
      </c>
      <c r="F13" s="77">
        <f>'[2].CSV]EXPORT(3)'!F12</f>
        <v>31</v>
      </c>
      <c r="G13" s="78">
        <f>'[2].CSV]EXPORT(3)'!G12</f>
        <v>0.061</v>
      </c>
      <c r="H13" s="79">
        <f>'[2].CSV]EXPORT(3)'!H12</f>
        <v>2776</v>
      </c>
      <c r="I13" s="80">
        <f>'[2].CSV]EXPORT(3)'!I12</f>
        <v>441</v>
      </c>
      <c r="J13" s="78">
        <f>'[2].CSV]EXPORT(3)'!J12</f>
        <v>0.159</v>
      </c>
      <c r="K13" s="17">
        <f>'[3]Report'!C10</f>
        <v>26</v>
      </c>
      <c r="L13" s="21">
        <f t="shared" si="2"/>
        <v>1097</v>
      </c>
      <c r="M13" s="81">
        <f>'[1]09-08-08 '!P14</f>
        <v>172</v>
      </c>
      <c r="N13" s="81">
        <f>'[1]09-08-08 '!J14</f>
        <v>925</v>
      </c>
      <c r="O13" s="77">
        <f>'[2].CSV]EXPORT(3)'!$K12+'[2].CSV]EXPORT(3)'!$N12</f>
        <v>1</v>
      </c>
      <c r="P13" s="17"/>
      <c r="Q13" s="77"/>
      <c r="R13" s="82"/>
    </row>
    <row r="14" spans="1:18" ht="15.75" customHeight="1">
      <c r="A14" s="25" t="s">
        <v>24</v>
      </c>
      <c r="B14" s="77">
        <f>'[2].CSV]EXPORT(3)'!B13</f>
        <v>8590</v>
      </c>
      <c r="C14" s="77">
        <f>'[2].CSV]EXPORT(3)'!C13</f>
        <v>1988</v>
      </c>
      <c r="D14" s="78">
        <f>'[2].CSV]EXPORT(3)'!D13</f>
        <v>0.231</v>
      </c>
      <c r="E14" s="79">
        <f>'[2].CSV]EXPORT(3)'!E13</f>
        <v>3006</v>
      </c>
      <c r="F14" s="77">
        <f>'[2].CSV]EXPORT(3)'!F13</f>
        <v>467</v>
      </c>
      <c r="G14" s="78">
        <f>'[2].CSV]EXPORT(3)'!G13</f>
        <v>0.155</v>
      </c>
      <c r="H14" s="79">
        <f>'[2].CSV]EXPORT(3)'!H13</f>
        <v>12797</v>
      </c>
      <c r="I14" s="80">
        <f>'[2].CSV]EXPORT(3)'!I13</f>
        <v>2981</v>
      </c>
      <c r="J14" s="78">
        <f>'[2].CSV]EXPORT(3)'!J13</f>
        <v>0.233</v>
      </c>
      <c r="K14" s="17">
        <f>'[3]Report'!C11</f>
        <v>19</v>
      </c>
      <c r="L14" s="21">
        <f t="shared" si="2"/>
        <v>3089</v>
      </c>
      <c r="M14" s="81">
        <f>'[1]09-08-08 '!P15</f>
        <v>411</v>
      </c>
      <c r="N14" s="81">
        <f>'[1]09-08-08 '!J15</f>
        <v>2678</v>
      </c>
      <c r="O14" s="77">
        <f>'[2].CSV]EXPORT(3)'!$K13+'[2].CSV]EXPORT(3)'!$N13</f>
        <v>0</v>
      </c>
      <c r="P14" s="17"/>
      <c r="Q14" s="77"/>
      <c r="R14" s="82"/>
    </row>
    <row r="15" spans="1:18" ht="15.75" customHeight="1">
      <c r="A15" s="25" t="s">
        <v>25</v>
      </c>
      <c r="B15" s="77">
        <f>'[2].CSV]EXPORT(3)'!B14</f>
        <v>1401</v>
      </c>
      <c r="C15" s="77">
        <f>'[2].CSV]EXPORT(3)'!C14</f>
        <v>242</v>
      </c>
      <c r="D15" s="78">
        <f>'[2].CSV]EXPORT(3)'!D14</f>
        <v>0.173</v>
      </c>
      <c r="E15" s="79">
        <f>'[2].CSV]EXPORT(3)'!E14</f>
        <v>419</v>
      </c>
      <c r="F15" s="77">
        <f>'[2].CSV]EXPORT(3)'!F14</f>
        <v>26</v>
      </c>
      <c r="G15" s="78">
        <f>'[2].CSV]EXPORT(3)'!G14</f>
        <v>0.062</v>
      </c>
      <c r="H15" s="79">
        <f>'[2].CSV]EXPORT(3)'!H14</f>
        <v>1942</v>
      </c>
      <c r="I15" s="80">
        <f>'[2].CSV]EXPORT(3)'!I14</f>
        <v>277</v>
      </c>
      <c r="J15" s="78">
        <f>'[2].CSV]EXPORT(3)'!J14</f>
        <v>0.143</v>
      </c>
      <c r="K15" s="17">
        <f>'[3]Report'!C12</f>
        <v>17</v>
      </c>
      <c r="L15" s="21">
        <f t="shared" si="2"/>
        <v>554</v>
      </c>
      <c r="M15" s="81">
        <f>'[1]09-08-08 '!P16</f>
        <v>110</v>
      </c>
      <c r="N15" s="81">
        <f>'[1]09-08-08 '!J16</f>
        <v>444</v>
      </c>
      <c r="O15" s="77">
        <f>'[2].CSV]EXPORT(3)'!$K14+'[2].CSV]EXPORT(3)'!$N14</f>
        <v>0</v>
      </c>
      <c r="P15" s="17"/>
      <c r="Q15" s="77">
        <v>0</v>
      </c>
      <c r="R15" s="82"/>
    </row>
    <row r="16" spans="1:18" ht="15.75" customHeight="1">
      <c r="A16" s="25" t="s">
        <v>26</v>
      </c>
      <c r="B16" s="77">
        <f>'[2].CSV]EXPORT(3)'!B15</f>
        <v>7192</v>
      </c>
      <c r="C16" s="77">
        <f>'[2].CSV]EXPORT(3)'!C15</f>
        <v>2080</v>
      </c>
      <c r="D16" s="78">
        <f>'[2].CSV]EXPORT(3)'!D15</f>
        <v>0.289</v>
      </c>
      <c r="E16" s="79">
        <f>'[2].CSV]EXPORT(3)'!E15</f>
        <v>2418</v>
      </c>
      <c r="F16" s="77">
        <f>'[2].CSV]EXPORT(3)'!F15</f>
        <v>686</v>
      </c>
      <c r="G16" s="78">
        <f>'[2].CSV]EXPORT(3)'!G15</f>
        <v>0.284</v>
      </c>
      <c r="H16" s="79">
        <f>'[2].CSV]EXPORT(3)'!H15</f>
        <v>10257</v>
      </c>
      <c r="I16" s="80">
        <f>'[2].CSV]EXPORT(3)'!I15</f>
        <v>2908</v>
      </c>
      <c r="J16" s="78">
        <f>'[2].CSV]EXPORT(3)'!J15</f>
        <v>0.284</v>
      </c>
      <c r="K16" s="17">
        <f>'[3]Report'!C13</f>
        <v>34</v>
      </c>
      <c r="L16" s="21">
        <f t="shared" si="2"/>
        <v>2064</v>
      </c>
      <c r="M16" s="81">
        <f>'[1]09-08-08 '!P17</f>
        <v>201</v>
      </c>
      <c r="N16" s="81">
        <f>'[1]09-08-08 '!J17</f>
        <v>1863</v>
      </c>
      <c r="O16" s="77">
        <f>'[2].CSV]EXPORT(3)'!$K15+'[2].CSV]EXPORT(3)'!$N15</f>
        <v>1</v>
      </c>
      <c r="P16" s="17"/>
      <c r="Q16" s="77"/>
      <c r="R16" s="82"/>
    </row>
    <row r="17" spans="1:18" ht="15.75" customHeight="1">
      <c r="A17" s="25" t="s">
        <v>27</v>
      </c>
      <c r="B17" s="77">
        <f>'[2].CSV]EXPORT(3)'!B16</f>
        <v>2794</v>
      </c>
      <c r="C17" s="77">
        <f>'[2].CSV]EXPORT(3)'!C16</f>
        <v>567</v>
      </c>
      <c r="D17" s="78">
        <f>'[2].CSV]EXPORT(3)'!D16</f>
        <v>0.203</v>
      </c>
      <c r="E17" s="79">
        <f>'[2].CSV]EXPORT(3)'!E16</f>
        <v>1147</v>
      </c>
      <c r="F17" s="77">
        <f>'[2].CSV]EXPORT(3)'!F16</f>
        <v>205</v>
      </c>
      <c r="G17" s="78">
        <f>'[2].CSV]EXPORT(3)'!G16</f>
        <v>0.179</v>
      </c>
      <c r="H17" s="79">
        <f>'[2].CSV]EXPORT(3)'!H16</f>
        <v>4368</v>
      </c>
      <c r="I17" s="80">
        <f>'[2].CSV]EXPORT(3)'!I16</f>
        <v>897</v>
      </c>
      <c r="J17" s="78">
        <f>'[2].CSV]EXPORT(3)'!J16</f>
        <v>0.205</v>
      </c>
      <c r="K17" s="17">
        <f>'[3]Report'!C14</f>
        <v>21</v>
      </c>
      <c r="L17" s="21">
        <f t="shared" si="2"/>
        <v>1664</v>
      </c>
      <c r="M17" s="81">
        <f>'[1]09-08-08 '!P18</f>
        <v>252</v>
      </c>
      <c r="N17" s="81">
        <f>'[1]09-08-08 '!J18</f>
        <v>1412</v>
      </c>
      <c r="O17" s="77">
        <f>'[2].CSV]EXPORT(3)'!$K16+'[2].CSV]EXPORT(3)'!$N16</f>
        <v>0</v>
      </c>
      <c r="P17" s="17"/>
      <c r="Q17" s="77"/>
      <c r="R17" s="82"/>
    </row>
    <row r="18" spans="1:18" ht="15.75" customHeight="1">
      <c r="A18" s="25" t="s">
        <v>28</v>
      </c>
      <c r="B18" s="77">
        <f>'[2].CSV]EXPORT(3)'!B17</f>
        <v>8823</v>
      </c>
      <c r="C18" s="77">
        <f>'[2].CSV]EXPORT(3)'!C17</f>
        <v>821</v>
      </c>
      <c r="D18" s="78">
        <f>'[2].CSV]EXPORT(3)'!D17</f>
        <v>0.093</v>
      </c>
      <c r="E18" s="79">
        <f>'[2].CSV]EXPORT(3)'!E17</f>
        <v>24016</v>
      </c>
      <c r="F18" s="77">
        <f>'[2].CSV]EXPORT(3)'!F17</f>
        <v>2577</v>
      </c>
      <c r="G18" s="78">
        <f>'[2].CSV]EXPORT(3)'!G17</f>
        <v>0.107</v>
      </c>
      <c r="H18" s="79">
        <f>'[2].CSV]EXPORT(3)'!H17</f>
        <v>40530</v>
      </c>
      <c r="I18" s="80">
        <f>'[2].CSV]EXPORT(3)'!I17</f>
        <v>3937</v>
      </c>
      <c r="J18" s="78">
        <f>'[2].CSV]EXPORT(3)'!J17</f>
        <v>0.097</v>
      </c>
      <c r="K18" s="17">
        <f>'[3]Report'!C15</f>
        <v>79</v>
      </c>
      <c r="L18" s="21">
        <f t="shared" si="2"/>
        <v>3335</v>
      </c>
      <c r="M18" s="81">
        <f>'[1]09-08-08 '!P19</f>
        <v>371</v>
      </c>
      <c r="N18" s="81">
        <f>'[1]09-08-08 '!J19</f>
        <v>2964</v>
      </c>
      <c r="O18" s="77">
        <f>'[2].CSV]EXPORT(3)'!$K17+'[2].CSV]EXPORT(3)'!$N17</f>
        <v>9474</v>
      </c>
      <c r="P18" s="17"/>
      <c r="Q18" s="77"/>
      <c r="R18" s="82"/>
    </row>
    <row r="19" spans="1:18" ht="15.75" customHeight="1">
      <c r="A19" s="25" t="s">
        <v>29</v>
      </c>
      <c r="B19" s="77">
        <f>'[2].CSV]EXPORT(3)'!B18</f>
        <v>4775</v>
      </c>
      <c r="C19" s="77">
        <f>'[2].CSV]EXPORT(3)'!C18</f>
        <v>1623</v>
      </c>
      <c r="D19" s="78">
        <f>'[2].CSV]EXPORT(3)'!D18</f>
        <v>0.34</v>
      </c>
      <c r="E19" s="79">
        <f>'[2].CSV]EXPORT(3)'!E18</f>
        <v>2268</v>
      </c>
      <c r="F19" s="77">
        <f>'[2].CSV]EXPORT(3)'!F18</f>
        <v>407</v>
      </c>
      <c r="G19" s="78">
        <f>'[2].CSV]EXPORT(3)'!G18</f>
        <v>0.179</v>
      </c>
      <c r="H19" s="79">
        <f>'[2].CSV]EXPORT(3)'!H18</f>
        <v>7313</v>
      </c>
      <c r="I19" s="80">
        <f>'[2].CSV]EXPORT(3)'!I18</f>
        <v>2088</v>
      </c>
      <c r="J19" s="78">
        <f>'[2].CSV]EXPORT(3)'!J18</f>
        <v>0.286</v>
      </c>
      <c r="K19" s="17">
        <f>'[3]Report'!C16</f>
        <v>301</v>
      </c>
      <c r="L19" s="21">
        <f t="shared" si="2"/>
        <v>1810</v>
      </c>
      <c r="M19" s="81">
        <f>'[1]09-08-08 '!P22</f>
        <v>98</v>
      </c>
      <c r="N19" s="81">
        <f>'[1]09-08-08 '!J22</f>
        <v>1712</v>
      </c>
      <c r="O19" s="77">
        <f>'[2].CSV]EXPORT(3)'!$K18+'[2].CSV]EXPORT(3)'!$N18</f>
        <v>0</v>
      </c>
      <c r="P19" s="17"/>
      <c r="Q19" s="77"/>
      <c r="R19" s="82"/>
    </row>
    <row r="20" spans="1:18" ht="15.75" customHeight="1">
      <c r="A20" s="25" t="s">
        <v>30</v>
      </c>
      <c r="B20" s="77">
        <f>'[2].CSV]EXPORT(3)'!B19</f>
        <v>1325</v>
      </c>
      <c r="C20" s="77">
        <f>'[2].CSV]EXPORT(3)'!C19</f>
        <v>75</v>
      </c>
      <c r="D20" s="78">
        <f>'[2].CSV]EXPORT(3)'!D19</f>
        <v>0.057</v>
      </c>
      <c r="E20" s="79">
        <f>'[2].CSV]EXPORT(3)'!E19</f>
        <v>166</v>
      </c>
      <c r="F20" s="77">
        <f>'[2].CSV]EXPORT(3)'!F19</f>
        <v>3</v>
      </c>
      <c r="G20" s="78">
        <f>'[2].CSV]EXPORT(3)'!G19</f>
        <v>0.018</v>
      </c>
      <c r="H20" s="79">
        <f>'[2].CSV]EXPORT(3)'!H19</f>
        <v>1732</v>
      </c>
      <c r="I20" s="80">
        <f>'[2].CSV]EXPORT(3)'!I19</f>
        <v>117</v>
      </c>
      <c r="J20" s="78">
        <f>'[2].CSV]EXPORT(3)'!J19</f>
        <v>0.068</v>
      </c>
      <c r="K20" s="17">
        <f>'[3]Report'!C17</f>
        <v>11</v>
      </c>
      <c r="L20" s="21">
        <f t="shared" si="2"/>
        <v>1168</v>
      </c>
      <c r="M20" s="81">
        <f>'[1]09-08-08 '!P25</f>
        <v>83</v>
      </c>
      <c r="N20" s="81">
        <f>'[1]09-08-08 '!J25</f>
        <v>1085</v>
      </c>
      <c r="O20" s="77">
        <f>'[2].CSV]EXPORT(3)'!$K19+'[2].CSV]EXPORT(3)'!$N19</f>
        <v>0</v>
      </c>
      <c r="P20" s="17"/>
      <c r="Q20" s="77"/>
      <c r="R20" s="82"/>
    </row>
    <row r="21" spans="1:18" ht="15.75" customHeight="1">
      <c r="A21" s="25" t="s">
        <v>31</v>
      </c>
      <c r="B21" s="77">
        <f>'[2].CSV]EXPORT(3)'!B20</f>
        <v>2298</v>
      </c>
      <c r="C21" s="77">
        <f>'[2].CSV]EXPORT(3)'!C20</f>
        <v>337</v>
      </c>
      <c r="D21" s="78">
        <f>'[2].CSV]EXPORT(3)'!D20</f>
        <v>0.147</v>
      </c>
      <c r="E21" s="79">
        <f>'[2].CSV]EXPORT(3)'!E20</f>
        <v>730</v>
      </c>
      <c r="F21" s="77">
        <f>'[2].CSV]EXPORT(3)'!F20</f>
        <v>14</v>
      </c>
      <c r="G21" s="78">
        <f>'[2].CSV]EXPORT(3)'!G20</f>
        <v>0.019</v>
      </c>
      <c r="H21" s="79">
        <f>'[2].CSV]EXPORT(3)'!H20</f>
        <v>3518</v>
      </c>
      <c r="I21" s="80">
        <f>'[2].CSV]EXPORT(3)'!I20</f>
        <v>379</v>
      </c>
      <c r="J21" s="78">
        <f>'[2].CSV]EXPORT(3)'!J20</f>
        <v>0.108</v>
      </c>
      <c r="K21" s="17">
        <f>'[3]Report'!C18</f>
        <v>19</v>
      </c>
      <c r="L21" s="21">
        <f t="shared" si="2"/>
        <v>710</v>
      </c>
      <c r="M21" s="81">
        <f>'[1]09-08-08 '!P26</f>
        <v>106</v>
      </c>
      <c r="N21" s="81">
        <f>'[1]09-08-08 '!J26</f>
        <v>604</v>
      </c>
      <c r="O21" s="77">
        <f>'[2].CSV]EXPORT(3)'!$K20+'[2].CSV]EXPORT(3)'!$N20</f>
        <v>0</v>
      </c>
      <c r="P21" s="17"/>
      <c r="Q21" s="77"/>
      <c r="R21" s="82"/>
    </row>
    <row r="22" spans="1:18" ht="15.75" customHeight="1">
      <c r="A22" s="25" t="s">
        <v>32</v>
      </c>
      <c r="B22" s="77">
        <f>'[2].CSV]EXPORT(3)'!B21</f>
        <v>649</v>
      </c>
      <c r="C22" s="77">
        <f>'[2].CSV]EXPORT(3)'!C21</f>
        <v>151</v>
      </c>
      <c r="D22" s="78">
        <f>'[2].CSV]EXPORT(3)'!D21</f>
        <v>0.233</v>
      </c>
      <c r="E22" s="79">
        <f>'[2].CSV]EXPORT(3)'!E21</f>
        <v>47</v>
      </c>
      <c r="F22" s="77">
        <f>'[2].CSV]EXPORT(3)'!F21</f>
        <v>1</v>
      </c>
      <c r="G22" s="78">
        <f>'[2].CSV]EXPORT(3)'!G21</f>
        <v>0.021</v>
      </c>
      <c r="H22" s="79">
        <f>'[2].CSV]EXPORT(3)'!H21</f>
        <v>740</v>
      </c>
      <c r="I22" s="80">
        <f>'[2].CSV]EXPORT(3)'!I21</f>
        <v>154</v>
      </c>
      <c r="J22" s="78">
        <f>'[2].CSV]EXPORT(3)'!J21</f>
        <v>0.208</v>
      </c>
      <c r="K22" s="17">
        <f>'[3]Report'!C19</f>
        <v>5</v>
      </c>
      <c r="L22" s="21">
        <f t="shared" si="2"/>
        <v>346</v>
      </c>
      <c r="M22" s="81">
        <f>'[1]09-08-08 '!P27</f>
        <v>33</v>
      </c>
      <c r="N22" s="81">
        <f>'[1]09-08-08 '!J27</f>
        <v>313</v>
      </c>
      <c r="O22" s="77">
        <f>'[2].CSV]EXPORT(3)'!$K21+'[2].CSV]EXPORT(3)'!$N21</f>
        <v>0</v>
      </c>
      <c r="P22" s="17"/>
      <c r="Q22" s="77"/>
      <c r="R22" s="82"/>
    </row>
    <row r="23" spans="1:18" ht="15.75" customHeight="1">
      <c r="A23" s="25" t="s">
        <v>33</v>
      </c>
      <c r="B23" s="77">
        <f>'[2].CSV]EXPORT(3)'!B22</f>
        <v>568</v>
      </c>
      <c r="C23" s="77">
        <f>'[2].CSV]EXPORT(3)'!C22</f>
        <v>53</v>
      </c>
      <c r="D23" s="78">
        <f>'[2].CSV]EXPORT(3)'!D22</f>
        <v>0.093</v>
      </c>
      <c r="E23" s="79">
        <f>'[2].CSV]EXPORT(3)'!E22</f>
        <v>147</v>
      </c>
      <c r="F23" s="77">
        <f>'[2].CSV]EXPORT(3)'!F22</f>
        <v>13</v>
      </c>
      <c r="G23" s="83">
        <f>'[2].CSV]EXPORT(3)'!G22</f>
        <v>0.088</v>
      </c>
      <c r="H23" s="79">
        <f>'[2].CSV]EXPORT(3)'!H22</f>
        <v>828</v>
      </c>
      <c r="I23" s="80">
        <f>'[2].CSV]EXPORT(3)'!I22</f>
        <v>92</v>
      </c>
      <c r="J23" s="134">
        <f>'[2].CSV]EXPORT(3)'!J22</f>
        <v>0.111</v>
      </c>
      <c r="K23" s="18">
        <f>'[3]Report'!C20</f>
        <v>10</v>
      </c>
      <c r="L23" s="21">
        <f>SUM(M23:N23)</f>
        <v>539</v>
      </c>
      <c r="M23" s="81">
        <f>'[1]09-08-08 '!P30</f>
        <v>13</v>
      </c>
      <c r="N23" s="81">
        <f>'[1]09-08-08 '!J30</f>
        <v>526</v>
      </c>
      <c r="O23" s="77">
        <f>'[2].CSV]EXPORT(3)'!$K22+'[2].CSV]EXPORT(3)'!$N22</f>
        <v>3</v>
      </c>
      <c r="P23" s="17"/>
      <c r="Q23" s="77"/>
      <c r="R23" s="82"/>
    </row>
    <row r="24" spans="1:18" ht="16.5" customHeight="1">
      <c r="A24" s="27" t="s">
        <v>34</v>
      </c>
      <c r="B24" s="84"/>
      <c r="C24" s="84"/>
      <c r="D24" s="85"/>
      <c r="E24" s="84"/>
      <c r="F24" s="84"/>
      <c r="G24" s="86"/>
      <c r="H24" s="87"/>
      <c r="I24" s="87"/>
      <c r="J24" s="88"/>
      <c r="K24" s="17"/>
      <c r="L24" s="76"/>
      <c r="M24" s="89"/>
      <c r="N24" s="89"/>
      <c r="O24" s="90"/>
      <c r="P24" s="145"/>
      <c r="Q24" s="90"/>
      <c r="R24" s="91"/>
    </row>
    <row r="25" spans="1:18" ht="15.75" customHeight="1">
      <c r="A25" s="25" t="s">
        <v>35</v>
      </c>
      <c r="B25" s="77">
        <f>'[2].CSV]EXPORT(3)'!B23</f>
        <v>18292</v>
      </c>
      <c r="C25" s="77">
        <f>'[2].CSV]EXPORT(3)'!C23</f>
        <v>5672</v>
      </c>
      <c r="D25" s="78">
        <f>'[2].CSV]EXPORT(3)'!D23</f>
        <v>0.31</v>
      </c>
      <c r="E25" s="79">
        <f>'[2].CSV]EXPORT(3)'!E23</f>
        <v>5490</v>
      </c>
      <c r="F25" s="77">
        <f>'[2].CSV]EXPORT(3)'!F23</f>
        <v>1343</v>
      </c>
      <c r="G25" s="78">
        <f>'[2].CSV]EXPORT(3)'!G23</f>
        <v>0.245</v>
      </c>
      <c r="H25" s="79">
        <f>'[2].CSV]EXPORT(3)'!H23</f>
        <v>28654</v>
      </c>
      <c r="I25" s="80">
        <f>'[2].CSV]EXPORT(3)'!I23</f>
        <v>9889</v>
      </c>
      <c r="J25" s="78">
        <f>'[2].CSV]EXPORT(3)'!J23</f>
        <v>0.345</v>
      </c>
      <c r="K25" s="17">
        <f>'[3]Report'!C22</f>
        <v>410</v>
      </c>
      <c r="L25" s="21">
        <f>SUM(M25:N25)</f>
        <v>6673</v>
      </c>
      <c r="M25" s="81">
        <f>'[1]09-08-08 '!P32</f>
        <v>482</v>
      </c>
      <c r="N25" s="81">
        <f>'[1]09-08-08 '!J32</f>
        <v>6191</v>
      </c>
      <c r="O25" s="92">
        <f>'[2].CSV]EXPORT(3)'!$K23+'[2].CSV]EXPORT(3)'!$N23</f>
        <v>0</v>
      </c>
      <c r="P25" s="146">
        <v>15762</v>
      </c>
      <c r="Q25" s="92">
        <v>0</v>
      </c>
      <c r="R25" s="82"/>
    </row>
    <row r="26" spans="1:18" ht="15.75" customHeight="1">
      <c r="A26" s="25" t="s">
        <v>36</v>
      </c>
      <c r="B26" s="77">
        <f>'[2].CSV]EXPORT(3)'!B24</f>
        <v>7339</v>
      </c>
      <c r="C26" s="77">
        <f>'[2].CSV]EXPORT(3)'!C24</f>
        <v>899</v>
      </c>
      <c r="D26" s="78">
        <f>'[2].CSV]EXPORT(3)'!D24</f>
        <v>0.122</v>
      </c>
      <c r="E26" s="79">
        <f>'[2].CSV]EXPORT(3)'!E24</f>
        <v>1275</v>
      </c>
      <c r="F26" s="77">
        <f>'[2].CSV]EXPORT(3)'!F24</f>
        <v>44</v>
      </c>
      <c r="G26" s="78">
        <f>'[2].CSV]EXPORT(3)'!G24</f>
        <v>0.035</v>
      </c>
      <c r="H26" s="79">
        <f>'[2].CSV]EXPORT(3)'!H24</f>
        <v>10174</v>
      </c>
      <c r="I26" s="80">
        <f>'[2].CSV]EXPORT(3)'!I24</f>
        <v>1172</v>
      </c>
      <c r="J26" s="78">
        <f>'[2].CSV]EXPORT(3)'!J24</f>
        <v>0.115</v>
      </c>
      <c r="K26" s="17">
        <f>'[3]Report'!C23</f>
        <v>121</v>
      </c>
      <c r="L26" s="21">
        <f aca="true" t="shared" si="3" ref="L26:L36">SUM(M26:N26)</f>
        <v>3330</v>
      </c>
      <c r="M26" s="81">
        <f>'[1]09-08-08 '!P33</f>
        <v>605</v>
      </c>
      <c r="N26" s="81">
        <f>'[1]09-08-08 '!J33</f>
        <v>2725</v>
      </c>
      <c r="O26" s="92">
        <f>'[2].CSV]EXPORT(3)'!$K24+'[2].CSV]EXPORT(3)'!$N24</f>
        <v>6</v>
      </c>
      <c r="P26" s="21"/>
      <c r="Q26" s="92"/>
      <c r="R26" s="82"/>
    </row>
    <row r="27" spans="1:18" ht="15.75" customHeight="1">
      <c r="A27" s="25" t="s">
        <v>37</v>
      </c>
      <c r="B27" s="77">
        <f>'[2].CSV]EXPORT(3)'!B25</f>
        <v>3078</v>
      </c>
      <c r="C27" s="77">
        <f>'[2].CSV]EXPORT(3)'!C25</f>
        <v>636</v>
      </c>
      <c r="D27" s="78">
        <f>'[2].CSV]EXPORT(3)'!D25</f>
        <v>0.207</v>
      </c>
      <c r="E27" s="79">
        <f>'[2].CSV]EXPORT(3)'!E25</f>
        <v>808</v>
      </c>
      <c r="F27" s="77">
        <f>'[2].CSV]EXPORT(3)'!F25</f>
        <v>91</v>
      </c>
      <c r="G27" s="78">
        <f>'[2].CSV]EXPORT(3)'!G25</f>
        <v>0.113</v>
      </c>
      <c r="H27" s="79">
        <f>'[2].CSV]EXPORT(3)'!H25</f>
        <v>4625</v>
      </c>
      <c r="I27" s="80">
        <f>'[2].CSV]EXPORT(3)'!I25</f>
        <v>979</v>
      </c>
      <c r="J27" s="78">
        <f>'[2].CSV]EXPORT(3)'!J25</f>
        <v>0.212</v>
      </c>
      <c r="K27" s="17">
        <f>'[3]Report'!C24</f>
        <v>19</v>
      </c>
      <c r="L27" s="21">
        <f t="shared" si="3"/>
        <v>2129</v>
      </c>
      <c r="M27" s="81">
        <f>'[1]09-08-08 '!P34</f>
        <v>220</v>
      </c>
      <c r="N27" s="81">
        <f>'[1]09-08-08 '!J34</f>
        <v>1909</v>
      </c>
      <c r="O27" s="92">
        <f>'[2].CSV]EXPORT(3)'!$K25+'[2].CSV]EXPORT(3)'!$N25</f>
        <v>0</v>
      </c>
      <c r="P27" s="21"/>
      <c r="Q27" s="92"/>
      <c r="R27" s="82"/>
    </row>
    <row r="28" spans="1:18" ht="15.75" customHeight="1">
      <c r="A28" s="25" t="s">
        <v>38</v>
      </c>
      <c r="B28" s="77">
        <f>'[2].CSV]EXPORT(3)'!B26</f>
        <v>5126</v>
      </c>
      <c r="C28" s="77">
        <f>'[2].CSV]EXPORT(3)'!C26</f>
        <v>1596</v>
      </c>
      <c r="D28" s="78">
        <f>'[2].CSV]EXPORT(3)'!D26</f>
        <v>0.311</v>
      </c>
      <c r="E28" s="79">
        <f>'[2].CSV]EXPORT(3)'!E26</f>
        <v>2370</v>
      </c>
      <c r="F28" s="77">
        <f>'[2].CSV]EXPORT(3)'!F26</f>
        <v>583</v>
      </c>
      <c r="G28" s="78">
        <f>'[2].CSV]EXPORT(3)'!G26</f>
        <v>0.246</v>
      </c>
      <c r="H28" s="79">
        <f>'[2].CSV]EXPORT(3)'!H26</f>
        <v>8281</v>
      </c>
      <c r="I28" s="80">
        <f>'[2].CSV]EXPORT(3)'!I26</f>
        <v>2379</v>
      </c>
      <c r="J28" s="78">
        <f>'[2].CSV]EXPORT(3)'!J26</f>
        <v>0.287</v>
      </c>
      <c r="K28" s="17">
        <f>'[3]Report'!C25</f>
        <v>49</v>
      </c>
      <c r="L28" s="21">
        <f t="shared" si="3"/>
        <v>2148</v>
      </c>
      <c r="M28" s="81">
        <f>'[1]09-08-08 '!P35</f>
        <v>238</v>
      </c>
      <c r="N28" s="81">
        <f>'[1]09-08-08 '!J35</f>
        <v>1910</v>
      </c>
      <c r="O28" s="92">
        <f>'[2].CSV]EXPORT(3)'!$K26+'[2].CSV]EXPORT(3)'!$N26</f>
        <v>1</v>
      </c>
      <c r="P28" s="21"/>
      <c r="Q28" s="92"/>
      <c r="R28" s="82"/>
    </row>
    <row r="29" spans="1:18" ht="15.75" customHeight="1">
      <c r="A29" s="25" t="s">
        <v>39</v>
      </c>
      <c r="B29" s="77">
        <f>'[2].CSV]EXPORT(3)'!B27</f>
        <v>5654</v>
      </c>
      <c r="C29" s="77">
        <f>'[2].CSV]EXPORT(3)'!C27</f>
        <v>1106</v>
      </c>
      <c r="D29" s="78">
        <f>'[2].CSV]EXPORT(3)'!D27</f>
        <v>0.196</v>
      </c>
      <c r="E29" s="79">
        <f>'[2].CSV]EXPORT(3)'!E27</f>
        <v>1552</v>
      </c>
      <c r="F29" s="77">
        <f>'[2].CSV]EXPORT(3)'!F27</f>
        <v>229</v>
      </c>
      <c r="G29" s="78">
        <f>'[2].CSV]EXPORT(3)'!G27</f>
        <v>0.148</v>
      </c>
      <c r="H29" s="79">
        <f>'[2].CSV]EXPORT(3)'!H27</f>
        <v>7889</v>
      </c>
      <c r="I29" s="80">
        <f>'[2].CSV]EXPORT(3)'!I27</f>
        <v>1521</v>
      </c>
      <c r="J29" s="78">
        <f>'[2].CSV]EXPORT(3)'!J27</f>
        <v>0.193</v>
      </c>
      <c r="K29" s="17">
        <f>'[3]Report'!C26</f>
        <v>293</v>
      </c>
      <c r="L29" s="21">
        <f t="shared" si="3"/>
        <v>2142</v>
      </c>
      <c r="M29" s="81">
        <f>'[1]09-08-08 '!P36</f>
        <v>182</v>
      </c>
      <c r="N29" s="81">
        <f>'[1]09-08-08 '!J36</f>
        <v>1960</v>
      </c>
      <c r="O29" s="92">
        <f>'[2].CSV]EXPORT(3)'!$K27+'[2].CSV]EXPORT(3)'!$N27</f>
        <v>0</v>
      </c>
      <c r="P29" s="21"/>
      <c r="Q29" s="92"/>
      <c r="R29" s="82"/>
    </row>
    <row r="30" spans="1:18" ht="15.75" customHeight="1">
      <c r="A30" s="25" t="s">
        <v>40</v>
      </c>
      <c r="B30" s="77">
        <f>'[2].CSV]EXPORT(3)'!B28</f>
        <v>10204</v>
      </c>
      <c r="C30" s="77">
        <f>'[2].CSV]EXPORT(3)'!C28</f>
        <v>2739</v>
      </c>
      <c r="D30" s="78">
        <f>'[2].CSV]EXPORT(3)'!D28</f>
        <v>0.268</v>
      </c>
      <c r="E30" s="79">
        <f>'[2].CSV]EXPORT(3)'!E28</f>
        <v>4175</v>
      </c>
      <c r="F30" s="77">
        <f>'[2].CSV]EXPORT(3)'!F28</f>
        <v>1257</v>
      </c>
      <c r="G30" s="78">
        <f>'[2].CSV]EXPORT(3)'!G28</f>
        <v>0.301</v>
      </c>
      <c r="H30" s="79">
        <f>'[2].CSV]EXPORT(3)'!H28</f>
        <v>17537</v>
      </c>
      <c r="I30" s="80">
        <f>'[2].CSV]EXPORT(3)'!I28</f>
        <v>5488</v>
      </c>
      <c r="J30" s="78">
        <f>'[2].CSV]EXPORT(3)'!J28</f>
        <v>0.313</v>
      </c>
      <c r="K30" s="17">
        <f>'[3]Report'!C27</f>
        <v>97</v>
      </c>
      <c r="L30" s="21">
        <f t="shared" si="3"/>
        <v>8443</v>
      </c>
      <c r="M30" s="81">
        <f>'[1]09-08-08 '!P37</f>
        <v>663</v>
      </c>
      <c r="N30" s="81">
        <f>'[1]09-08-08 '!J37</f>
        <v>7780</v>
      </c>
      <c r="O30" s="92">
        <f>'[2].CSV]EXPORT(3)'!$K28+'[2].CSV]EXPORT(3)'!$N28</f>
        <v>0</v>
      </c>
      <c r="P30" s="21"/>
      <c r="Q30" s="92"/>
      <c r="R30" s="82"/>
    </row>
    <row r="31" spans="1:18" ht="15.75" customHeight="1">
      <c r="A31" s="25" t="s">
        <v>41</v>
      </c>
      <c r="B31" s="77">
        <f>'[2].CSV]EXPORT(3)'!B29</f>
        <v>10204</v>
      </c>
      <c r="C31" s="77">
        <f>'[2].CSV]EXPORT(3)'!C29</f>
        <v>1227</v>
      </c>
      <c r="D31" s="78">
        <f>'[2].CSV]EXPORT(3)'!D29</f>
        <v>0.12</v>
      </c>
      <c r="E31" s="79">
        <f>'[2].CSV]EXPORT(3)'!E29</f>
        <v>1507</v>
      </c>
      <c r="F31" s="77">
        <f>'[2].CSV]EXPORT(3)'!F29</f>
        <v>12</v>
      </c>
      <c r="G31" s="78">
        <f>'[2].CSV]EXPORT(3)'!G29</f>
        <v>0.008</v>
      </c>
      <c r="H31" s="79">
        <f>'[2].CSV]EXPORT(3)'!H29</f>
        <v>13036</v>
      </c>
      <c r="I31" s="80">
        <f>'[2].CSV]EXPORT(3)'!I29</f>
        <v>1539</v>
      </c>
      <c r="J31" s="78">
        <f>'[2].CSV]EXPORT(3)'!J29</f>
        <v>0.118</v>
      </c>
      <c r="K31" s="17">
        <f>'[3]Report'!C28</f>
        <v>167</v>
      </c>
      <c r="L31" s="21">
        <f t="shared" si="3"/>
        <v>4300</v>
      </c>
      <c r="M31" s="81">
        <f>'[1]09-08-08 '!P38</f>
        <v>551</v>
      </c>
      <c r="N31" s="81">
        <f>'[1]09-08-08 '!J38</f>
        <v>3749</v>
      </c>
      <c r="O31" s="92">
        <f>'[2].CSV]EXPORT(3)'!$K29+'[2].CSV]EXPORT(3)'!$N29</f>
        <v>1</v>
      </c>
      <c r="P31" s="21"/>
      <c r="Q31" s="92"/>
      <c r="R31" s="82"/>
    </row>
    <row r="32" spans="1:18" ht="15.75" customHeight="1">
      <c r="A32" s="25" t="s">
        <v>42</v>
      </c>
      <c r="B32" s="77">
        <f>'[2].CSV]EXPORT(3)'!B30</f>
        <v>15312</v>
      </c>
      <c r="C32" s="77">
        <f>'[2].CSV]EXPORT(3)'!C30</f>
        <v>3848</v>
      </c>
      <c r="D32" s="78">
        <f>'[2].CSV]EXPORT(3)'!D30</f>
        <v>0.251</v>
      </c>
      <c r="E32" s="79">
        <f>'[2].CSV]EXPORT(3)'!E30</f>
        <v>1855</v>
      </c>
      <c r="F32" s="77">
        <f>'[2].CSV]EXPORT(3)'!F30</f>
        <v>153</v>
      </c>
      <c r="G32" s="78">
        <f>'[2].CSV]EXPORT(3)'!G30</f>
        <v>0.082</v>
      </c>
      <c r="H32" s="79">
        <f>'[2].CSV]EXPORT(3)'!H30</f>
        <v>18673</v>
      </c>
      <c r="I32" s="80">
        <f>'[2].CSV]EXPORT(3)'!I30</f>
        <v>4085</v>
      </c>
      <c r="J32" s="78">
        <f>'[2].CSV]EXPORT(3)'!J30</f>
        <v>0.219</v>
      </c>
      <c r="K32" s="17">
        <f>'[3]Report'!C29</f>
        <v>1055</v>
      </c>
      <c r="L32" s="21">
        <f t="shared" si="3"/>
        <v>4235</v>
      </c>
      <c r="M32" s="81">
        <f>'[1]09-08-08 '!P39</f>
        <v>766</v>
      </c>
      <c r="N32" s="81">
        <f>'[1]09-08-08 '!J39</f>
        <v>3469</v>
      </c>
      <c r="O32" s="92">
        <f>'[2].CSV]EXPORT(3)'!$K30+'[2].CSV]EXPORT(3)'!$N30</f>
        <v>73</v>
      </c>
      <c r="P32" s="21"/>
      <c r="Q32" s="92">
        <v>0</v>
      </c>
      <c r="R32" s="82"/>
    </row>
    <row r="33" spans="1:18" ht="15.75" customHeight="1">
      <c r="A33" s="25" t="s">
        <v>43</v>
      </c>
      <c r="B33" s="77">
        <f>'[2].CSV]EXPORT(3)'!B31</f>
        <v>3945</v>
      </c>
      <c r="C33" s="77">
        <f>'[2].CSV]EXPORT(3)'!C31</f>
        <v>669</v>
      </c>
      <c r="D33" s="78">
        <f>'[2].CSV]EXPORT(3)'!D31</f>
        <v>0.17</v>
      </c>
      <c r="E33" s="79">
        <f>'[2].CSV]EXPORT(3)'!E31</f>
        <v>994</v>
      </c>
      <c r="F33" s="77">
        <f>'[2].CSV]EXPORT(3)'!F31</f>
        <v>46</v>
      </c>
      <c r="G33" s="78">
        <f>'[2].CSV]EXPORT(3)'!G31</f>
        <v>0.046</v>
      </c>
      <c r="H33" s="79">
        <f>'[2].CSV]EXPORT(3)'!H31</f>
        <v>5866</v>
      </c>
      <c r="I33" s="80">
        <f>'[2].CSV]EXPORT(3)'!I31</f>
        <v>826</v>
      </c>
      <c r="J33" s="78">
        <f>'[2].CSV]EXPORT(3)'!J31</f>
        <v>0.141</v>
      </c>
      <c r="K33" s="17">
        <f>'[3]Report'!C30</f>
        <v>18</v>
      </c>
      <c r="L33" s="21">
        <f t="shared" si="3"/>
        <v>2972</v>
      </c>
      <c r="M33" s="81">
        <f>'[1]09-08-08 '!P40</f>
        <v>277</v>
      </c>
      <c r="N33" s="81">
        <f>'[1]09-08-08 '!J40</f>
        <v>2695</v>
      </c>
      <c r="O33" s="92">
        <f>'[2].CSV]EXPORT(3)'!$K31+'[2].CSV]EXPORT(3)'!$N31</f>
        <v>0</v>
      </c>
      <c r="P33" s="21"/>
      <c r="Q33" s="92"/>
      <c r="R33" s="82"/>
    </row>
    <row r="34" spans="1:18" ht="15.75" customHeight="1">
      <c r="A34" s="25" t="s">
        <v>44</v>
      </c>
      <c r="B34" s="77">
        <f>'[2].CSV]EXPORT(3)'!B32</f>
        <v>24981</v>
      </c>
      <c r="C34" s="77">
        <f>'[2].CSV]EXPORT(3)'!C32</f>
        <v>3985</v>
      </c>
      <c r="D34" s="78">
        <f>'[2].CSV]EXPORT(3)'!D32</f>
        <v>0.16</v>
      </c>
      <c r="E34" s="79">
        <f>'[2].CSV]EXPORT(3)'!E32</f>
        <v>9658</v>
      </c>
      <c r="F34" s="77">
        <f>'[2].CSV]EXPORT(3)'!F32</f>
        <v>1478</v>
      </c>
      <c r="G34" s="78">
        <f>'[2].CSV]EXPORT(3)'!G32</f>
        <v>0.153</v>
      </c>
      <c r="H34" s="79">
        <f>'[2].CSV]EXPORT(3)'!H32</f>
        <v>38619</v>
      </c>
      <c r="I34" s="80">
        <f>'[2].CSV]EXPORT(3)'!I32</f>
        <v>6971</v>
      </c>
      <c r="J34" s="78">
        <f>'[2].CSV]EXPORT(3)'!J32</f>
        <v>0.181</v>
      </c>
      <c r="K34" s="17">
        <f>'[3]Report'!C31</f>
        <v>710</v>
      </c>
      <c r="L34" s="21">
        <f t="shared" si="3"/>
        <v>7419</v>
      </c>
      <c r="M34" s="81">
        <f>'[1]09-08-08 '!P41</f>
        <v>1632</v>
      </c>
      <c r="N34" s="81">
        <f>'[1]09-08-08 '!J41</f>
        <v>5787</v>
      </c>
      <c r="O34" s="92">
        <f>'[2].CSV]EXPORT(3)'!$K32+'[2].CSV]EXPORT(3)'!$N32</f>
        <v>222</v>
      </c>
      <c r="P34" s="21"/>
      <c r="Q34" s="92">
        <v>0</v>
      </c>
      <c r="R34" s="82"/>
    </row>
    <row r="35" spans="1:18" ht="15.75" customHeight="1">
      <c r="A35" s="25" t="s">
        <v>45</v>
      </c>
      <c r="B35" s="77">
        <f>'[2].CSV]EXPORT(3)'!B33</f>
        <v>282</v>
      </c>
      <c r="C35" s="77">
        <f>'[2].CSV]EXPORT(3)'!C33</f>
        <v>192</v>
      </c>
      <c r="D35" s="78">
        <f>'[2].CSV]EXPORT(3)'!D33</f>
        <v>0.681</v>
      </c>
      <c r="E35" s="79">
        <f>'[2].CSV]EXPORT(3)'!E33</f>
        <v>200</v>
      </c>
      <c r="F35" s="77">
        <f>'[2].CSV]EXPORT(3)'!F33</f>
        <v>88</v>
      </c>
      <c r="G35" s="78">
        <f>'[2].CSV]EXPORT(3)'!G33</f>
        <v>0.44</v>
      </c>
      <c r="H35" s="79">
        <f>'[2].CSV]EXPORT(3)'!H33</f>
        <v>526</v>
      </c>
      <c r="I35" s="80">
        <f>'[2].CSV]EXPORT(3)'!I33</f>
        <v>306</v>
      </c>
      <c r="J35" s="78">
        <f>'[2].CSV]EXPORT(3)'!J33</f>
        <v>0.582</v>
      </c>
      <c r="K35" s="17">
        <f>'[3]Report'!C32</f>
        <v>0</v>
      </c>
      <c r="L35" s="21">
        <f t="shared" si="3"/>
        <v>44</v>
      </c>
      <c r="M35" s="81">
        <f>'[1]09-08-08 '!P42</f>
        <v>20</v>
      </c>
      <c r="N35" s="81">
        <f>'[1]09-08-08 '!J42</f>
        <v>24</v>
      </c>
      <c r="O35" s="92">
        <f>'[2].CSV]EXPORT(3)'!$K33+'[2].CSV]EXPORT(3)'!$N33</f>
        <v>5</v>
      </c>
      <c r="P35" s="21"/>
      <c r="Q35" s="92"/>
      <c r="R35" s="82"/>
    </row>
    <row r="36" spans="1:18" ht="15.75" customHeight="1">
      <c r="A36" s="26" t="s">
        <v>46</v>
      </c>
      <c r="B36" s="5">
        <f>'[2].CSV]EXPORT(3)'!B34</f>
        <v>19482</v>
      </c>
      <c r="C36" s="5">
        <f>'[2].CSV]EXPORT(3)'!C34</f>
        <v>4334</v>
      </c>
      <c r="D36" s="93">
        <f>'[2].CSV]EXPORT(3)'!D34</f>
        <v>0.222</v>
      </c>
      <c r="E36" s="94">
        <f>'[2].CSV]EXPORT(3)'!E34</f>
        <v>5741</v>
      </c>
      <c r="F36" s="5">
        <f>'[2].CSV]EXPORT(3)'!F34</f>
        <v>492</v>
      </c>
      <c r="G36" s="93">
        <f>'[2].CSV]EXPORT(3)'!G34</f>
        <v>0.086</v>
      </c>
      <c r="H36" s="94">
        <f>'[2].CSV]EXPORT(3)'!H34</f>
        <v>30822</v>
      </c>
      <c r="I36" s="95">
        <f>'[2].CSV]EXPORT(3)'!I34</f>
        <v>6588</v>
      </c>
      <c r="J36" s="93">
        <f>'[2].CSV]EXPORT(3)'!J34</f>
        <v>0.214</v>
      </c>
      <c r="K36" s="18">
        <f>'[3]Report'!C33</f>
        <v>1931</v>
      </c>
      <c r="L36" s="96">
        <f t="shared" si="3"/>
        <v>5282</v>
      </c>
      <c r="M36" s="97">
        <f>'[1]09-08-08 '!P43</f>
        <v>468</v>
      </c>
      <c r="N36" s="97">
        <f>'[1]09-08-08 '!J43</f>
        <v>4814</v>
      </c>
      <c r="O36" s="98">
        <f>'[2].CSV]EXPORT(3)'!$K34+'[2].CSV]EXPORT(3)'!$N34</f>
        <v>5</v>
      </c>
      <c r="P36" s="5"/>
      <c r="Q36" s="98"/>
      <c r="R36" s="99">
        <v>39693</v>
      </c>
    </row>
    <row r="37" spans="1:18" ht="16.5" customHeight="1">
      <c r="A37" s="2" t="s">
        <v>47</v>
      </c>
      <c r="B37" s="100"/>
      <c r="C37" s="84"/>
      <c r="D37" s="88"/>
      <c r="E37" s="101"/>
      <c r="F37" s="84"/>
      <c r="G37" s="88"/>
      <c r="H37" s="101"/>
      <c r="I37" s="101"/>
      <c r="J37" s="102"/>
      <c r="K37" s="17"/>
      <c r="L37" s="15"/>
      <c r="M37" s="103"/>
      <c r="N37" s="103"/>
      <c r="O37" s="103"/>
      <c r="P37" s="139"/>
      <c r="Q37" s="139"/>
      <c r="R37" s="91"/>
    </row>
    <row r="38" spans="1:18" ht="15.75" customHeight="1">
      <c r="A38" s="3" t="s">
        <v>48</v>
      </c>
      <c r="B38" s="77">
        <f>'[2].CSV]EXPORT(3)'!B35</f>
        <v>9050</v>
      </c>
      <c r="C38" s="77">
        <f>'[2].CSV]EXPORT(3)'!C35</f>
        <v>2400</v>
      </c>
      <c r="D38" s="78">
        <f>'[2].CSV]EXPORT(3)'!D35</f>
        <v>0.265</v>
      </c>
      <c r="E38" s="79">
        <f>'[2].CSV]EXPORT(3)'!E35</f>
        <v>4363</v>
      </c>
      <c r="F38" s="77">
        <f>'[2].CSV]EXPORT(3)'!F35</f>
        <v>1773</v>
      </c>
      <c r="G38" s="78">
        <f>'[2].CSV]EXPORT(3)'!G35</f>
        <v>0.406</v>
      </c>
      <c r="H38" s="79">
        <f>'[2].CSV]EXPORT(3)'!H35</f>
        <v>14995</v>
      </c>
      <c r="I38" s="80">
        <f>'[2].CSV]EXPORT(3)'!I35</f>
        <v>4823</v>
      </c>
      <c r="J38" s="78">
        <f>'[2].CSV]EXPORT(3)'!J35</f>
        <v>0.322</v>
      </c>
      <c r="K38" s="17">
        <f>'[3]Report'!C35</f>
        <v>159</v>
      </c>
      <c r="L38" s="22">
        <f aca="true" t="shared" si="4" ref="L38:L45">SUM(M38:N38)</f>
        <v>5163</v>
      </c>
      <c r="M38" s="104">
        <f>'[1]09-08-08 '!P45</f>
        <v>207</v>
      </c>
      <c r="N38" s="104">
        <f>'[1]09-08-08 '!J45</f>
        <v>4956</v>
      </c>
      <c r="O38" s="92">
        <f>'[2].CSV]EXPORT(3)'!$K35+'[2].CSV]EXPORT(3)'!$N35</f>
        <v>2</v>
      </c>
      <c r="P38" s="17"/>
      <c r="Q38" s="139"/>
      <c r="R38" s="82"/>
    </row>
    <row r="39" spans="1:18" ht="15.75" customHeight="1">
      <c r="A39" s="3" t="s">
        <v>49</v>
      </c>
      <c r="B39" s="77">
        <f>'[2].CSV]EXPORT(3)'!B36</f>
        <v>3249</v>
      </c>
      <c r="C39" s="77">
        <f>'[2].CSV]EXPORT(3)'!C36</f>
        <v>551</v>
      </c>
      <c r="D39" s="78">
        <f>'[2].CSV]EXPORT(3)'!D36</f>
        <v>0.17</v>
      </c>
      <c r="E39" s="79">
        <f>'[2].CSV]EXPORT(3)'!E36</f>
        <v>526</v>
      </c>
      <c r="F39" s="77">
        <f>'[2].CSV]EXPORT(3)'!F36</f>
        <v>22</v>
      </c>
      <c r="G39" s="78">
        <f>'[2].CSV]EXPORT(3)'!G36</f>
        <v>0.042</v>
      </c>
      <c r="H39" s="79">
        <f>'[2].CSV]EXPORT(3)'!H36</f>
        <v>4795</v>
      </c>
      <c r="I39" s="80">
        <f>'[2].CSV]EXPORT(3)'!I36</f>
        <v>1023</v>
      </c>
      <c r="J39" s="78">
        <f>'[2].CSV]EXPORT(3)'!J36</f>
        <v>0.213</v>
      </c>
      <c r="K39" s="17">
        <f>'[3]Report'!C36</f>
        <v>33</v>
      </c>
      <c r="L39" s="22">
        <f t="shared" si="4"/>
        <v>1420</v>
      </c>
      <c r="M39" s="104">
        <f>'[1]09-08-08 '!P46</f>
        <v>112</v>
      </c>
      <c r="N39" s="104">
        <f>'[1]09-08-08 '!J46</f>
        <v>1308</v>
      </c>
      <c r="O39" s="92">
        <f>'[2].CSV]EXPORT(3)'!$K36+'[2].CSV]EXPORT(3)'!$N36</f>
        <v>0</v>
      </c>
      <c r="P39" s="17"/>
      <c r="Q39" s="139"/>
      <c r="R39" s="82"/>
    </row>
    <row r="40" spans="1:18" ht="15.75" customHeight="1">
      <c r="A40" s="3" t="s">
        <v>50</v>
      </c>
      <c r="B40" s="77">
        <f>'[2].CSV]EXPORT(3)'!B37</f>
        <v>1564</v>
      </c>
      <c r="C40" s="77">
        <f>'[2].CSV]EXPORT(3)'!C37</f>
        <v>116</v>
      </c>
      <c r="D40" s="78">
        <f>'[2].CSV]EXPORT(3)'!D37</f>
        <v>0.074</v>
      </c>
      <c r="E40" s="79">
        <f>'[2].CSV]EXPORT(3)'!E37</f>
        <v>228</v>
      </c>
      <c r="F40" s="77">
        <f>'[2].CSV]EXPORT(3)'!F37</f>
        <v>1</v>
      </c>
      <c r="G40" s="78">
        <f>'[2].CSV]EXPORT(3)'!G37</f>
        <v>0.004</v>
      </c>
      <c r="H40" s="79">
        <f>'[2].CSV]EXPORT(3)'!H37</f>
        <v>1954</v>
      </c>
      <c r="I40" s="80">
        <f>'[2].CSV]EXPORT(3)'!I37</f>
        <v>123</v>
      </c>
      <c r="J40" s="78">
        <f>'[2].CSV]EXPORT(3)'!J37</f>
        <v>0.063</v>
      </c>
      <c r="K40" s="17">
        <f>'[3]Report'!C37</f>
        <v>20</v>
      </c>
      <c r="L40" s="22">
        <f t="shared" si="4"/>
        <v>364</v>
      </c>
      <c r="M40" s="104">
        <f>'[1]09-08-08 '!P47</f>
        <v>113</v>
      </c>
      <c r="N40" s="104">
        <f>'[1]09-08-08 '!J47</f>
        <v>251</v>
      </c>
      <c r="O40" s="92">
        <f>'[2].CSV]EXPORT(3)'!$K37+'[2].CSV]EXPORT(3)'!$N37</f>
        <v>0</v>
      </c>
      <c r="P40" s="17"/>
      <c r="Q40" s="139"/>
      <c r="R40" s="82"/>
    </row>
    <row r="41" spans="1:18" ht="15.75" customHeight="1">
      <c r="A41" s="3" t="s">
        <v>51</v>
      </c>
      <c r="B41" s="77">
        <f>'[2].CSV]EXPORT(3)'!B38</f>
        <v>18348</v>
      </c>
      <c r="C41" s="77">
        <f>'[2].CSV]EXPORT(3)'!C38</f>
        <v>4959</v>
      </c>
      <c r="D41" s="78">
        <f>'[2].CSV]EXPORT(3)'!D38</f>
        <v>0.27</v>
      </c>
      <c r="E41" s="79">
        <f>'[2].CSV]EXPORT(3)'!E38</f>
        <v>6170</v>
      </c>
      <c r="F41" s="77">
        <f>'[2].CSV]EXPORT(3)'!F38</f>
        <v>1819</v>
      </c>
      <c r="G41" s="78">
        <f>'[2].CSV]EXPORT(3)'!G38</f>
        <v>0.295</v>
      </c>
      <c r="H41" s="79">
        <f>'[2].CSV]EXPORT(3)'!H38</f>
        <v>26384</v>
      </c>
      <c r="I41" s="80">
        <f>'[2].CSV]EXPORT(3)'!I38</f>
        <v>7523</v>
      </c>
      <c r="J41" s="78">
        <f>'[2].CSV]EXPORT(3)'!J38</f>
        <v>0.285</v>
      </c>
      <c r="K41" s="17">
        <f>'[3]Report'!C38</f>
        <v>677</v>
      </c>
      <c r="L41" s="22">
        <f t="shared" si="4"/>
        <v>9372</v>
      </c>
      <c r="M41" s="104">
        <f>'[1]09-08-08 '!P48</f>
        <v>545</v>
      </c>
      <c r="N41" s="104">
        <f>'[1]09-08-08 '!J48</f>
        <v>8827</v>
      </c>
      <c r="O41" s="92">
        <f>'[2].CSV]EXPORT(3)'!$K38+'[2].CSV]EXPORT(3)'!$N38</f>
        <v>8</v>
      </c>
      <c r="P41" s="17"/>
      <c r="Q41" s="139">
        <v>0</v>
      </c>
      <c r="R41" s="82"/>
    </row>
    <row r="42" spans="1:18" ht="15.75" customHeight="1">
      <c r="A42" s="3" t="s">
        <v>52</v>
      </c>
      <c r="B42" s="77">
        <f>'[2].CSV]EXPORT(3)'!B39</f>
        <v>2703</v>
      </c>
      <c r="C42" s="77">
        <f>'[2].CSV]EXPORT(3)'!C39</f>
        <v>181</v>
      </c>
      <c r="D42" s="78">
        <f>'[2].CSV]EXPORT(3)'!D39</f>
        <v>0.067</v>
      </c>
      <c r="E42" s="79">
        <f>'[2].CSV]EXPORT(3)'!E39</f>
        <v>383</v>
      </c>
      <c r="F42" s="77">
        <f>'[2].CSV]EXPORT(3)'!F39</f>
        <v>4</v>
      </c>
      <c r="G42" s="78">
        <f>'[2].CSV]EXPORT(3)'!G39</f>
        <v>0.01</v>
      </c>
      <c r="H42" s="79">
        <f>'[2].CSV]EXPORT(3)'!H39</f>
        <v>3488</v>
      </c>
      <c r="I42" s="80">
        <f>'[2].CSV]EXPORT(3)'!I39</f>
        <v>210</v>
      </c>
      <c r="J42" s="78">
        <f>'[2].CSV]EXPORT(3)'!J39</f>
        <v>0.06</v>
      </c>
      <c r="K42" s="17">
        <f>'[3]Report'!C39</f>
        <v>74</v>
      </c>
      <c r="L42" s="22">
        <f t="shared" si="4"/>
        <v>1496</v>
      </c>
      <c r="M42" s="104">
        <f>'[1]09-08-08 '!P51</f>
        <v>372</v>
      </c>
      <c r="N42" s="104">
        <f>'[1]09-08-08 '!J51</f>
        <v>1124</v>
      </c>
      <c r="O42" s="92">
        <f>'[2].CSV]EXPORT(3)'!$K39+'[2].CSV]EXPORT(3)'!$N39</f>
        <v>3</v>
      </c>
      <c r="P42" s="17"/>
      <c r="Q42" s="139"/>
      <c r="R42" s="82"/>
    </row>
    <row r="43" spans="1:18" ht="15.75" customHeight="1">
      <c r="A43" s="3" t="s">
        <v>53</v>
      </c>
      <c r="B43" s="77">
        <f>'[2].CSV]EXPORT(3)'!B40</f>
        <v>5522</v>
      </c>
      <c r="C43" s="77">
        <f>'[2].CSV]EXPORT(3)'!C40</f>
        <v>1509</v>
      </c>
      <c r="D43" s="78">
        <f>'[2].CSV]EXPORT(3)'!D40</f>
        <v>0.273</v>
      </c>
      <c r="E43" s="79">
        <f>'[2].CSV]EXPORT(3)'!E40</f>
        <v>848</v>
      </c>
      <c r="F43" s="77">
        <f>'[2].CSV]EXPORT(3)'!F40</f>
        <v>157</v>
      </c>
      <c r="G43" s="78">
        <f>'[2].CSV]EXPORT(3)'!G40</f>
        <v>0.185</v>
      </c>
      <c r="H43" s="79">
        <f>'[2].CSV]EXPORT(3)'!H40</f>
        <v>8584</v>
      </c>
      <c r="I43" s="80">
        <f>'[2].CSV]EXPORT(3)'!I40</f>
        <v>2558</v>
      </c>
      <c r="J43" s="78">
        <f>'[2].CSV]EXPORT(3)'!J40</f>
        <v>0.298</v>
      </c>
      <c r="K43" s="17">
        <f>'[3]Report'!C40</f>
        <v>99</v>
      </c>
      <c r="L43" s="22">
        <f t="shared" si="4"/>
        <v>1869</v>
      </c>
      <c r="M43" s="104">
        <f>'[1]09-08-08 '!P52</f>
        <v>348</v>
      </c>
      <c r="N43" s="104">
        <f>'[1]09-08-08 '!J52</f>
        <v>1521</v>
      </c>
      <c r="O43" s="92">
        <f>'[2].CSV]EXPORT(3)'!$K40+'[2].CSV]EXPORT(3)'!$N40</f>
        <v>0</v>
      </c>
      <c r="P43" s="17"/>
      <c r="Q43" s="139"/>
      <c r="R43" s="82"/>
    </row>
    <row r="44" spans="1:18" ht="15.75" customHeight="1">
      <c r="A44" s="3" t="s">
        <v>54</v>
      </c>
      <c r="B44" s="77">
        <f>'[2].CSV]EXPORT(3)'!B41</f>
        <v>8551</v>
      </c>
      <c r="C44" s="77">
        <f>'[2].CSV]EXPORT(3)'!C41</f>
        <v>1051</v>
      </c>
      <c r="D44" s="78">
        <f>'[2].CSV]EXPORT(3)'!D41</f>
        <v>0.123</v>
      </c>
      <c r="E44" s="79">
        <f>'[2].CSV]EXPORT(3)'!E41</f>
        <v>21360</v>
      </c>
      <c r="F44" s="77">
        <f>'[2].CSV]EXPORT(3)'!F41</f>
        <v>2605</v>
      </c>
      <c r="G44" s="78">
        <f>'[2].CSV]EXPORT(3)'!G41</f>
        <v>0.122</v>
      </c>
      <c r="H44" s="79">
        <f>'[2].CSV]EXPORT(3)'!H41</f>
        <v>35252</v>
      </c>
      <c r="I44" s="80">
        <f>'[2].CSV]EXPORT(3)'!I41</f>
        <v>3757</v>
      </c>
      <c r="J44" s="78">
        <f>'[2].CSV]EXPORT(3)'!J41</f>
        <v>0.107</v>
      </c>
      <c r="K44" s="17">
        <f>'[3]Report'!C41</f>
        <v>14</v>
      </c>
      <c r="L44" s="22">
        <f t="shared" si="4"/>
        <v>2268</v>
      </c>
      <c r="M44" s="104">
        <f>'[1]09-08-08 '!P53</f>
        <v>368</v>
      </c>
      <c r="N44" s="104">
        <f>'[1]09-08-08 '!J53</f>
        <v>1900</v>
      </c>
      <c r="O44" s="92">
        <f>'[2].CSV]EXPORT(3)'!$K41+'[2].CSV]EXPORT(3)'!$N41</f>
        <v>9674</v>
      </c>
      <c r="P44" s="17"/>
      <c r="Q44" s="139"/>
      <c r="R44" s="82"/>
    </row>
    <row r="45" spans="1:18" ht="15.75" customHeight="1">
      <c r="A45" s="3" t="s">
        <v>55</v>
      </c>
      <c r="B45" s="77">
        <f>'[2].CSV]EXPORT(3)'!B42</f>
        <v>6296</v>
      </c>
      <c r="C45" s="77">
        <f>'[2].CSV]EXPORT(3)'!C42</f>
        <v>701</v>
      </c>
      <c r="D45" s="78">
        <f>'[2].CSV]EXPORT(3)'!D42</f>
        <v>0.111</v>
      </c>
      <c r="E45" s="79">
        <f>'[2].CSV]EXPORT(3)'!E42</f>
        <v>1597</v>
      </c>
      <c r="F45" s="77">
        <f>'[2].CSV]EXPORT(3)'!F42</f>
        <v>66</v>
      </c>
      <c r="G45" s="78">
        <f>'[2].CSV]EXPORT(3)'!G42</f>
        <v>0.041</v>
      </c>
      <c r="H45" s="79">
        <f>'[2].CSV]EXPORT(3)'!H42</f>
        <v>8792</v>
      </c>
      <c r="I45" s="80">
        <f>'[2].CSV]EXPORT(3)'!I42</f>
        <v>868</v>
      </c>
      <c r="J45" s="78">
        <f>'[2].CSV]EXPORT(3)'!J42</f>
        <v>0.099</v>
      </c>
      <c r="K45" s="17">
        <f>'[3]Report'!C42</f>
        <v>265</v>
      </c>
      <c r="L45" s="22">
        <f t="shared" si="4"/>
        <v>3043</v>
      </c>
      <c r="M45" s="104">
        <f>'[1]09-08-08 '!P56</f>
        <v>460</v>
      </c>
      <c r="N45" s="104">
        <f>'[1]09-08-08 '!J56</f>
        <v>2583</v>
      </c>
      <c r="O45" s="92">
        <f>'[2].CSV]EXPORT(3)'!$K42+'[2].CSV]EXPORT(3)'!$N42</f>
        <v>4</v>
      </c>
      <c r="P45" s="144">
        <v>18424</v>
      </c>
      <c r="Q45" s="139"/>
      <c r="R45" s="82"/>
    </row>
    <row r="46" spans="1:18" ht="15.75" customHeight="1">
      <c r="A46" s="3" t="s">
        <v>56</v>
      </c>
      <c r="B46" s="77">
        <f>'[2].CSV]EXPORT(3)'!B43</f>
        <v>6450</v>
      </c>
      <c r="C46" s="77">
        <f>'[2].CSV]EXPORT(3)'!C43</f>
        <v>1635</v>
      </c>
      <c r="D46" s="78">
        <f>'[2].CSV]EXPORT(3)'!D43</f>
        <v>0.253</v>
      </c>
      <c r="E46" s="79">
        <f>'[2].CSV]EXPORT(3)'!E43</f>
        <v>912</v>
      </c>
      <c r="F46" s="77">
        <f>'[2].CSV]EXPORT(3)'!F43</f>
        <v>129</v>
      </c>
      <c r="G46" s="78">
        <f>'[2].CSV]EXPORT(3)'!G43</f>
        <v>0.141</v>
      </c>
      <c r="H46" s="79">
        <f>'[2].CSV]EXPORT(3)'!H43</f>
        <v>8480</v>
      </c>
      <c r="I46" s="80">
        <f>'[2].CSV]EXPORT(3)'!I43</f>
        <v>2383</v>
      </c>
      <c r="J46" s="78">
        <f>'[2].CSV]EXPORT(3)'!J43</f>
        <v>0.281</v>
      </c>
      <c r="K46" s="17">
        <f>'[3]Report'!C43</f>
        <v>60</v>
      </c>
      <c r="L46" s="22">
        <f aca="true" t="shared" si="5" ref="L46:L51">SUM(M46:N46)</f>
        <v>3083</v>
      </c>
      <c r="M46" s="104">
        <f>'[1]09-08-08 '!P57</f>
        <v>508</v>
      </c>
      <c r="N46" s="104">
        <f>'[1]09-08-08 '!J57</f>
        <v>2575</v>
      </c>
      <c r="O46" s="92">
        <f>'[2].CSV]EXPORT(3)'!$K43+'[2].CSV]EXPORT(3)'!$N43</f>
        <v>2</v>
      </c>
      <c r="P46" s="17"/>
      <c r="Q46" s="139"/>
      <c r="R46" s="82"/>
    </row>
    <row r="47" spans="1:18" ht="15.75" customHeight="1">
      <c r="A47" s="3" t="s">
        <v>57</v>
      </c>
      <c r="B47" s="77">
        <f>'[2].CSV]EXPORT(3)'!B44</f>
        <v>904</v>
      </c>
      <c r="C47" s="77">
        <f>'[2].CSV]EXPORT(3)'!C44</f>
        <v>48</v>
      </c>
      <c r="D47" s="78">
        <f>'[2].CSV]EXPORT(3)'!D44</f>
        <v>0.053</v>
      </c>
      <c r="E47" s="79">
        <f>'[2].CSV]EXPORT(3)'!E44</f>
        <v>115</v>
      </c>
      <c r="F47" s="77">
        <f>'[2].CSV]EXPORT(3)'!F44</f>
        <v>1</v>
      </c>
      <c r="G47" s="78">
        <f>'[2].CSV]EXPORT(3)'!G44</f>
        <v>0.009</v>
      </c>
      <c r="H47" s="79">
        <f>'[2].CSV]EXPORT(3)'!H44</f>
        <v>1257</v>
      </c>
      <c r="I47" s="80">
        <f>'[2].CSV]EXPORT(3)'!I44</f>
        <v>50</v>
      </c>
      <c r="J47" s="78">
        <f>'[2].CSV]EXPORT(3)'!J44</f>
        <v>0.04</v>
      </c>
      <c r="K47" s="17">
        <f>'[3]Report'!C44</f>
        <v>10</v>
      </c>
      <c r="L47" s="22">
        <f t="shared" si="5"/>
        <v>308</v>
      </c>
      <c r="M47" s="104">
        <f>'[1]09-08-08 '!P58</f>
        <v>76</v>
      </c>
      <c r="N47" s="104">
        <f>'[1]09-08-08 '!J58</f>
        <v>232</v>
      </c>
      <c r="O47" s="92">
        <f>'[2].CSV]EXPORT(3)'!$K44+'[2].CSV]EXPORT(3)'!$N44</f>
        <v>0</v>
      </c>
      <c r="P47" s="17"/>
      <c r="Q47" s="139"/>
      <c r="R47" s="82"/>
    </row>
    <row r="48" spans="1:18" ht="15.75" customHeight="1">
      <c r="A48" s="3" t="s">
        <v>58</v>
      </c>
      <c r="B48" s="77">
        <f>'[2].CSV]EXPORT(3)'!B45</f>
        <v>8267</v>
      </c>
      <c r="C48" s="77">
        <f>'[2].CSV]EXPORT(3)'!C45</f>
        <v>1733</v>
      </c>
      <c r="D48" s="78">
        <f>'[2].CSV]EXPORT(3)'!D45</f>
        <v>0.21</v>
      </c>
      <c r="E48" s="79">
        <f>'[2].CSV]EXPORT(3)'!E45</f>
        <v>2344</v>
      </c>
      <c r="F48" s="77">
        <f>'[2].CSV]EXPORT(3)'!F45</f>
        <v>363</v>
      </c>
      <c r="G48" s="78">
        <f>'[2].CSV]EXPORT(3)'!G45</f>
        <v>0.155</v>
      </c>
      <c r="H48" s="79">
        <f>'[2].CSV]EXPORT(3)'!H45</f>
        <v>11632</v>
      </c>
      <c r="I48" s="80">
        <f>'[2].CSV]EXPORT(3)'!I45</f>
        <v>2201</v>
      </c>
      <c r="J48" s="78">
        <f>'[2].CSV]EXPORT(3)'!J45</f>
        <v>0.189</v>
      </c>
      <c r="K48" s="17">
        <f>'[3]Report'!C45</f>
        <v>137</v>
      </c>
      <c r="L48" s="22">
        <f t="shared" si="5"/>
        <v>3833</v>
      </c>
      <c r="M48" s="104">
        <f>'[1]09-08-08 '!P59</f>
        <v>449</v>
      </c>
      <c r="N48" s="104">
        <f>'[1]09-08-08 '!J59</f>
        <v>3384</v>
      </c>
      <c r="O48" s="92">
        <f>'[2].CSV]EXPORT(3)'!$K45+'[2].CSV]EXPORT(3)'!$N45</f>
        <v>0</v>
      </c>
      <c r="P48" s="147">
        <v>19491</v>
      </c>
      <c r="Q48" s="139"/>
      <c r="R48" s="82"/>
    </row>
    <row r="49" spans="1:18" ht="15.75" customHeight="1">
      <c r="A49" s="3" t="s">
        <v>59</v>
      </c>
      <c r="B49" s="77">
        <f>'[2].CSV]EXPORT(3)'!B46</f>
        <v>8210</v>
      </c>
      <c r="C49" s="77">
        <f>'[2].CSV]EXPORT(3)'!C46</f>
        <v>407</v>
      </c>
      <c r="D49" s="78">
        <f>'[2].CSV]EXPORT(3)'!D46</f>
        <v>0.05</v>
      </c>
      <c r="E49" s="79">
        <f>'[2].CSV]EXPORT(3)'!E46</f>
        <v>22374</v>
      </c>
      <c r="F49" s="77">
        <f>'[2].CSV]EXPORT(3)'!F46</f>
        <v>5859</v>
      </c>
      <c r="G49" s="78">
        <f>'[2].CSV]EXPORT(3)'!G46</f>
        <v>0.262</v>
      </c>
      <c r="H49" s="79">
        <f>'[2].CSV]EXPORT(3)'!H46</f>
        <v>36711</v>
      </c>
      <c r="I49" s="80">
        <f>'[2].CSV]EXPORT(3)'!I46</f>
        <v>6588</v>
      </c>
      <c r="J49" s="78">
        <f>'[2].CSV]EXPORT(3)'!J46</f>
        <v>0.179</v>
      </c>
      <c r="K49" s="17">
        <f>'[3]Report'!C46</f>
        <v>41</v>
      </c>
      <c r="L49" s="22">
        <f t="shared" si="5"/>
        <v>1877</v>
      </c>
      <c r="M49" s="104">
        <f>'[1]09-08-08 '!P60</f>
        <v>578</v>
      </c>
      <c r="N49" s="104">
        <f>'[1]09-08-08 '!J60</f>
        <v>1299</v>
      </c>
      <c r="O49" s="92">
        <f>'[2].CSV]EXPORT(3)'!$K46+'[2].CSV]EXPORT(3)'!$N46</f>
        <v>13111</v>
      </c>
      <c r="P49" s="17"/>
      <c r="Q49" s="139">
        <v>0</v>
      </c>
      <c r="R49" s="82"/>
    </row>
    <row r="50" spans="1:18" ht="15.75" customHeight="1">
      <c r="A50" s="3" t="s">
        <v>60</v>
      </c>
      <c r="B50" s="77">
        <f>'[2].CSV]EXPORT(3)'!B47</f>
        <v>20469</v>
      </c>
      <c r="C50" s="77">
        <f>'[2].CSV]EXPORT(3)'!C47</f>
        <v>4988</v>
      </c>
      <c r="D50" s="78">
        <f>'[2].CSV]EXPORT(3)'!D47</f>
        <v>0.244</v>
      </c>
      <c r="E50" s="79">
        <f>'[2].CSV]EXPORT(3)'!E47</f>
        <v>2093</v>
      </c>
      <c r="F50" s="77">
        <f>'[2].CSV]EXPORT(3)'!F47</f>
        <v>20</v>
      </c>
      <c r="G50" s="78">
        <f>'[2].CSV]EXPORT(3)'!G47</f>
        <v>0.01</v>
      </c>
      <c r="H50" s="79">
        <f>'[2].CSV]EXPORT(3)'!H47</f>
        <v>24784</v>
      </c>
      <c r="I50" s="80">
        <f>'[2].CSV]EXPORT(3)'!I47</f>
        <v>5299</v>
      </c>
      <c r="J50" s="78">
        <f>'[2].CSV]EXPORT(3)'!J47</f>
        <v>0.214</v>
      </c>
      <c r="K50" s="17">
        <f>'[3]Report'!C47</f>
        <v>671</v>
      </c>
      <c r="L50" s="22">
        <f t="shared" si="5"/>
        <v>7902</v>
      </c>
      <c r="M50" s="104">
        <f>'[1]09-08-08 '!P63</f>
        <v>1211</v>
      </c>
      <c r="N50" s="104">
        <f>'[1]09-08-08 '!J63</f>
        <v>6691</v>
      </c>
      <c r="O50" s="92">
        <f>'[2].CSV]EXPORT(3)'!$K47+'[2].CSV]EXPORT(3)'!$N47</f>
        <v>4</v>
      </c>
      <c r="P50" s="17"/>
      <c r="Q50" s="139"/>
      <c r="R50" s="82"/>
    </row>
    <row r="51" spans="1:18" ht="15.75" customHeight="1">
      <c r="A51" s="4" t="s">
        <v>61</v>
      </c>
      <c r="B51" s="77">
        <f>'[2].CSV]EXPORT(3)'!B48</f>
        <v>2754</v>
      </c>
      <c r="C51" s="77">
        <f>'[2].CSV]EXPORT(3)'!C48</f>
        <v>277</v>
      </c>
      <c r="D51" s="78">
        <f>'[2].CSV]EXPORT(3)'!D48</f>
        <v>0.101</v>
      </c>
      <c r="E51" s="79">
        <f>'[2].CSV]EXPORT(3)'!E48</f>
        <v>474</v>
      </c>
      <c r="F51" s="77">
        <f>'[2].CSV]EXPORT(3)'!F48</f>
        <v>9</v>
      </c>
      <c r="G51" s="78">
        <f>'[2].CSV]EXPORT(3)'!G48</f>
        <v>0.019</v>
      </c>
      <c r="H51" s="79">
        <f>'[2].CSV]EXPORT(3)'!H48</f>
        <v>3462</v>
      </c>
      <c r="I51" s="95">
        <f>'[2].CSV]EXPORT(3)'!I48</f>
        <v>314</v>
      </c>
      <c r="J51" s="78">
        <f>'[2].CSV]EXPORT(3)'!J48</f>
        <v>0.091</v>
      </c>
      <c r="K51" s="18">
        <f>'[3]Report'!C48</f>
        <v>207</v>
      </c>
      <c r="L51" s="18">
        <f t="shared" si="5"/>
        <v>1100</v>
      </c>
      <c r="M51" s="104">
        <f>'[1]09-08-08 '!P64</f>
        <v>244</v>
      </c>
      <c r="N51" s="104">
        <f>'[1]09-08-08 '!J64</f>
        <v>856</v>
      </c>
      <c r="O51" s="92">
        <f>'[2].CSV]EXPORT(3)'!$K48+'[2].CSV]EXPORT(3)'!$N48</f>
        <v>0</v>
      </c>
      <c r="P51" s="18"/>
      <c r="Q51" s="140"/>
      <c r="R51" s="99"/>
    </row>
    <row r="52" spans="1:18" ht="16.5" customHeight="1">
      <c r="A52" s="12" t="s">
        <v>62</v>
      </c>
      <c r="B52" s="100"/>
      <c r="C52" s="84"/>
      <c r="D52" s="88"/>
      <c r="E52" s="101"/>
      <c r="F52" s="84"/>
      <c r="G52" s="88"/>
      <c r="H52" s="101"/>
      <c r="I52" s="101"/>
      <c r="J52" s="105"/>
      <c r="K52" s="17"/>
      <c r="L52" s="106"/>
      <c r="M52" s="103"/>
      <c r="N52" s="103"/>
      <c r="O52" s="84"/>
      <c r="P52" s="17"/>
      <c r="Q52" s="92"/>
      <c r="R52" s="82"/>
    </row>
    <row r="53" spans="1:18" ht="15.75" customHeight="1">
      <c r="A53" s="3" t="s">
        <v>63</v>
      </c>
      <c r="B53" s="77">
        <f>'[2].CSV]EXPORT(3)'!B49</f>
        <v>3710</v>
      </c>
      <c r="C53" s="77">
        <f>'[2].CSV]EXPORT(3)'!C49</f>
        <v>797</v>
      </c>
      <c r="D53" s="78">
        <f>'[2].CSV]EXPORT(3)'!D49</f>
        <v>0.215</v>
      </c>
      <c r="E53" s="79">
        <f>'[2].CSV]EXPORT(3)'!E49</f>
        <v>667</v>
      </c>
      <c r="F53" s="77">
        <f>'[2].CSV]EXPORT(3)'!F49</f>
        <v>18</v>
      </c>
      <c r="G53" s="78">
        <f>'[2].CSV]EXPORT(3)'!G49</f>
        <v>0.027</v>
      </c>
      <c r="H53" s="79">
        <f>'[2].CSV]EXPORT(3)'!H49</f>
        <v>4787</v>
      </c>
      <c r="I53" s="80">
        <f>'[2].CSV]EXPORT(3)'!I49</f>
        <v>898</v>
      </c>
      <c r="J53" s="78">
        <f>'[2].CSV]EXPORT(3)'!J49</f>
        <v>0.188</v>
      </c>
      <c r="K53" s="17">
        <f>'[3]Report'!C50</f>
        <v>57</v>
      </c>
      <c r="L53" s="22">
        <f>SUM(M53:N53)</f>
        <v>1497</v>
      </c>
      <c r="M53" s="104">
        <f>'[1]09-08-08 '!P66</f>
        <v>138</v>
      </c>
      <c r="N53" s="104">
        <f>'[1]09-08-08 '!J66</f>
        <v>1359</v>
      </c>
      <c r="O53" s="92">
        <f>'[2].CSV]EXPORT(3)'!$K49+'[2].CSV]EXPORT(3)'!$N49</f>
        <v>13</v>
      </c>
      <c r="P53" s="17"/>
      <c r="Q53" s="92"/>
      <c r="R53" s="82"/>
    </row>
    <row r="54" spans="1:18" ht="15.75" customHeight="1">
      <c r="A54" s="3" t="s">
        <v>64</v>
      </c>
      <c r="B54" s="77">
        <f>'[2].CSV]EXPORT(3)'!B50</f>
        <v>1208</v>
      </c>
      <c r="C54" s="77">
        <f>'[2].CSV]EXPORT(3)'!C50</f>
        <v>257</v>
      </c>
      <c r="D54" s="78">
        <f>'[2].CSV]EXPORT(3)'!D50</f>
        <v>0.213</v>
      </c>
      <c r="E54" s="79">
        <f>'[2].CSV]EXPORT(3)'!E50</f>
        <v>750</v>
      </c>
      <c r="F54" s="77">
        <f>'[2].CSV]EXPORT(3)'!F50</f>
        <v>284</v>
      </c>
      <c r="G54" s="78">
        <f>'[2].CSV]EXPORT(3)'!G50</f>
        <v>0.379</v>
      </c>
      <c r="H54" s="79">
        <f>'[2].CSV]EXPORT(3)'!H50</f>
        <v>2087</v>
      </c>
      <c r="I54" s="80">
        <f>'[2].CSV]EXPORT(3)'!I50</f>
        <v>575</v>
      </c>
      <c r="J54" s="78">
        <f>'[2].CSV]EXPORT(3)'!J50</f>
        <v>0.276</v>
      </c>
      <c r="K54" s="17">
        <f>'[3]Report'!C51</f>
        <v>34</v>
      </c>
      <c r="L54" s="22">
        <f>SUM(M54:N54)</f>
        <v>499</v>
      </c>
      <c r="M54" s="104">
        <f>'[1]09-08-08 '!P67</f>
        <v>34</v>
      </c>
      <c r="N54" s="104">
        <f>'[1]09-08-08 '!J67</f>
        <v>465</v>
      </c>
      <c r="O54" s="92">
        <f>'[2].CSV]EXPORT(3)'!$K50+'[2].CSV]EXPORT(3)'!$N50</f>
        <v>0</v>
      </c>
      <c r="P54" s="17"/>
      <c r="Q54" s="92"/>
      <c r="R54" s="82"/>
    </row>
    <row r="55" spans="1:18" ht="15.75" customHeight="1">
      <c r="A55" s="3" t="s">
        <v>65</v>
      </c>
      <c r="B55" s="77">
        <f>'[2].CSV]EXPORT(3)'!B51</f>
        <v>1406</v>
      </c>
      <c r="C55" s="77">
        <f>'[2].CSV]EXPORT(3)'!C51</f>
        <v>80</v>
      </c>
      <c r="D55" s="78">
        <f>'[2].CSV]EXPORT(3)'!D51</f>
        <v>0.057</v>
      </c>
      <c r="E55" s="79">
        <f>'[2].CSV]EXPORT(3)'!E51</f>
        <v>489</v>
      </c>
      <c r="F55" s="77">
        <f>'[2].CSV]EXPORT(3)'!F51</f>
        <v>9</v>
      </c>
      <c r="G55" s="78">
        <f>'[2].CSV]EXPORT(3)'!G51</f>
        <v>0.018</v>
      </c>
      <c r="H55" s="79">
        <f>'[2].CSV]EXPORT(3)'!H51</f>
        <v>2118</v>
      </c>
      <c r="I55" s="80">
        <f>'[2].CSV]EXPORT(3)'!I51</f>
        <v>125</v>
      </c>
      <c r="J55" s="78">
        <f>'[2].CSV]EXPORT(3)'!J51</f>
        <v>0.059</v>
      </c>
      <c r="K55" s="17">
        <f>'[3]Report'!C52</f>
        <v>26</v>
      </c>
      <c r="L55" s="22">
        <f>SUM(M55:N55)</f>
        <v>623</v>
      </c>
      <c r="M55" s="104">
        <f>'[1]09-08-08 '!P68</f>
        <v>132</v>
      </c>
      <c r="N55" s="104">
        <f>'[1]09-08-08 '!J68</f>
        <v>491</v>
      </c>
      <c r="O55" s="92">
        <f>'[2].CSV]EXPORT(3)'!$K51+'[2].CSV]EXPORT(3)'!$N51</f>
        <v>0</v>
      </c>
      <c r="P55" s="17"/>
      <c r="Q55" s="92"/>
      <c r="R55" s="82"/>
    </row>
    <row r="56" spans="1:18" ht="15.75" customHeight="1">
      <c r="A56" s="3" t="s">
        <v>66</v>
      </c>
      <c r="B56" s="77">
        <f>'[2].CSV]EXPORT(3)'!B52</f>
        <v>8076</v>
      </c>
      <c r="C56" s="77">
        <f>'[2].CSV]EXPORT(3)'!C52</f>
        <v>1306</v>
      </c>
      <c r="D56" s="78">
        <f>'[2].CSV]EXPORT(3)'!D52</f>
        <v>0.162</v>
      </c>
      <c r="E56" s="79">
        <f>'[2].CSV]EXPORT(3)'!E52</f>
        <v>1809</v>
      </c>
      <c r="F56" s="77">
        <f>'[2].CSV]EXPORT(3)'!F52</f>
        <v>20</v>
      </c>
      <c r="G56" s="78">
        <f>'[2].CSV]EXPORT(3)'!G52</f>
        <v>0.011</v>
      </c>
      <c r="H56" s="79">
        <f>'[2].CSV]EXPORT(3)'!H52</f>
        <v>10850</v>
      </c>
      <c r="I56" s="80">
        <f>'[2].CSV]EXPORT(3)'!I52</f>
        <v>1473</v>
      </c>
      <c r="J56" s="78">
        <f>'[2].CSV]EXPORT(3)'!J52</f>
        <v>0.136</v>
      </c>
      <c r="K56" s="17">
        <f>'[3]Report'!C53</f>
        <v>432</v>
      </c>
      <c r="L56" s="22">
        <f>SUM(M56:N56)</f>
        <v>3409</v>
      </c>
      <c r="M56" s="104">
        <f>'[1]09-08-08 '!P69</f>
        <v>367</v>
      </c>
      <c r="N56" s="104">
        <f>'[1]09-08-08 '!J69</f>
        <v>3042</v>
      </c>
      <c r="O56" s="92">
        <f>'[2].CSV]EXPORT(3)'!$K52+'[2].CSV]EXPORT(3)'!$N52</f>
        <v>1</v>
      </c>
      <c r="P56" s="17"/>
      <c r="Q56" s="92">
        <v>0</v>
      </c>
      <c r="R56" s="82"/>
    </row>
    <row r="57" spans="1:18" ht="15.75" customHeight="1">
      <c r="A57" s="3" t="s">
        <v>67</v>
      </c>
      <c r="B57" s="77">
        <f>'[2].CSV]EXPORT(3)'!B53</f>
        <v>1644</v>
      </c>
      <c r="C57" s="77">
        <f>'[2].CSV]EXPORT(3)'!C53</f>
        <v>149</v>
      </c>
      <c r="D57" s="78">
        <f>'[2].CSV]EXPORT(3)'!D53</f>
        <v>0.091</v>
      </c>
      <c r="E57" s="79">
        <f>'[2].CSV]EXPORT(3)'!E53</f>
        <v>306</v>
      </c>
      <c r="F57" s="77">
        <f>'[2].CSV]EXPORT(3)'!F53</f>
        <v>10</v>
      </c>
      <c r="G57" s="78">
        <f>'[2].CSV]EXPORT(3)'!G53</f>
        <v>0.033</v>
      </c>
      <c r="H57" s="79">
        <f>'[2].CSV]EXPORT(3)'!H53</f>
        <v>2105</v>
      </c>
      <c r="I57" s="80">
        <f>'[2].CSV]EXPORT(3)'!I53</f>
        <v>172</v>
      </c>
      <c r="J57" s="78">
        <f>'[2].CSV]EXPORT(3)'!J53</f>
        <v>0.082</v>
      </c>
      <c r="K57" s="17">
        <f>'[3]Report'!C54</f>
        <v>16</v>
      </c>
      <c r="L57" s="22">
        <f>SUM(M57:N57)</f>
        <v>310</v>
      </c>
      <c r="M57" s="104">
        <f>'[1]09-08-08 '!P72</f>
        <v>62</v>
      </c>
      <c r="N57" s="104">
        <f>'[1]09-08-08 '!J72</f>
        <v>248</v>
      </c>
      <c r="O57" s="92">
        <f>'[2].CSV]EXPORT(3)'!$K53+'[2].CSV]EXPORT(3)'!$N53</f>
        <v>0</v>
      </c>
      <c r="P57" s="17"/>
      <c r="Q57" s="92"/>
      <c r="R57" s="82"/>
    </row>
    <row r="58" spans="1:18" ht="15.75" customHeight="1">
      <c r="A58" s="3" t="s">
        <v>68</v>
      </c>
      <c r="B58" s="77">
        <f>'[2].CSV]EXPORT(3)'!B54</f>
        <v>2141</v>
      </c>
      <c r="C58" s="77">
        <f>'[2].CSV]EXPORT(3)'!C54</f>
        <v>428</v>
      </c>
      <c r="D58" s="78">
        <f>'[2].CSV]EXPORT(3)'!D54</f>
        <v>0.2</v>
      </c>
      <c r="E58" s="79">
        <f>'[2].CSV]EXPORT(3)'!E54</f>
        <v>532</v>
      </c>
      <c r="F58" s="77">
        <f>'[2].CSV]EXPORT(3)'!F54</f>
        <v>10</v>
      </c>
      <c r="G58" s="78">
        <f>'[2].CSV]EXPORT(3)'!G54</f>
        <v>0.019</v>
      </c>
      <c r="H58" s="79">
        <f>'[2].CSV]EXPORT(3)'!H54</f>
        <v>2912</v>
      </c>
      <c r="I58" s="80">
        <f>'[2].CSV]EXPORT(3)'!I54</f>
        <v>455</v>
      </c>
      <c r="J58" s="78">
        <f>'[2].CSV]EXPORT(3)'!J54</f>
        <v>0.156</v>
      </c>
      <c r="K58" s="17">
        <f>'[3]Report'!C55</f>
        <v>81</v>
      </c>
      <c r="L58" s="22">
        <f aca="true" t="shared" si="6" ref="L58:L67">SUM(M58:N58)</f>
        <v>822</v>
      </c>
      <c r="M58" s="104">
        <f>'[1]09-08-08 '!P73</f>
        <v>79</v>
      </c>
      <c r="N58" s="104">
        <f>'[1]09-08-08 '!J73</f>
        <v>743</v>
      </c>
      <c r="O58" s="92">
        <f>'[2].CSV]EXPORT(3)'!$K54+'[2].CSV]EXPORT(3)'!$N54</f>
        <v>0</v>
      </c>
      <c r="P58" s="17"/>
      <c r="Q58" s="92"/>
      <c r="R58" s="82"/>
    </row>
    <row r="59" spans="1:18" ht="15.75" customHeight="1">
      <c r="A59" s="3" t="s">
        <v>69</v>
      </c>
      <c r="B59" s="77">
        <f>'[2].CSV]EXPORT(3)'!B55</f>
        <v>9439</v>
      </c>
      <c r="C59" s="77">
        <f>'[2].CSV]EXPORT(3)'!C55</f>
        <v>2516</v>
      </c>
      <c r="D59" s="78">
        <f>'[2].CSV]EXPORT(3)'!D55</f>
        <v>0.267</v>
      </c>
      <c r="E59" s="79">
        <f>'[2].CSV]EXPORT(3)'!E55</f>
        <v>2388</v>
      </c>
      <c r="F59" s="77">
        <f>'[2].CSV]EXPORT(3)'!F55</f>
        <v>348</v>
      </c>
      <c r="G59" s="78">
        <f>'[2].CSV]EXPORT(3)'!G55</f>
        <v>0.146</v>
      </c>
      <c r="H59" s="79">
        <f>'[2].CSV]EXPORT(3)'!H55</f>
        <v>12590</v>
      </c>
      <c r="I59" s="80">
        <f>'[2].CSV]EXPORT(3)'!I55</f>
        <v>2999</v>
      </c>
      <c r="J59" s="78">
        <f>'[2].CSV]EXPORT(3)'!J55</f>
        <v>0.238</v>
      </c>
      <c r="K59" s="17">
        <f>'[3]Report'!C56</f>
        <v>178</v>
      </c>
      <c r="L59" s="22">
        <f t="shared" si="6"/>
        <v>4693</v>
      </c>
      <c r="M59" s="104">
        <f>'[1]09-08-08 '!P74</f>
        <v>122</v>
      </c>
      <c r="N59" s="104">
        <f>'[1]09-08-08 '!J74</f>
        <v>4571</v>
      </c>
      <c r="O59" s="92">
        <f>'[2].CSV]EXPORT(3)'!$K55+'[2].CSV]EXPORT(3)'!$N55</f>
        <v>1</v>
      </c>
      <c r="P59" s="17"/>
      <c r="Q59" s="92"/>
      <c r="R59" s="107"/>
    </row>
    <row r="60" spans="1:18" ht="15.75" customHeight="1">
      <c r="A60" s="7" t="s">
        <v>70</v>
      </c>
      <c r="B60" s="77">
        <f>'[2].CSV]EXPORT(3)'!B56</f>
        <v>1776</v>
      </c>
      <c r="C60" s="77">
        <f>'[2].CSV]EXPORT(3)'!C56</f>
        <v>210</v>
      </c>
      <c r="D60" s="78">
        <f>'[2].CSV]EXPORT(3)'!D56</f>
        <v>0.118</v>
      </c>
      <c r="E60" s="79">
        <f>'[2].CSV]EXPORT(3)'!E56</f>
        <v>1108</v>
      </c>
      <c r="F60" s="77">
        <f>'[2].CSV]EXPORT(3)'!F56</f>
        <v>93</v>
      </c>
      <c r="G60" s="78">
        <f>'[2].CSV]EXPORT(3)'!G56</f>
        <v>0.084</v>
      </c>
      <c r="H60" s="79">
        <f>'[2].CSV]EXPORT(3)'!H56</f>
        <v>3194</v>
      </c>
      <c r="I60" s="80">
        <f>'[2].CSV]EXPORT(3)'!I56</f>
        <v>380</v>
      </c>
      <c r="J60" s="78">
        <f>'[2].CSV]EXPORT(3)'!J56</f>
        <v>0.119</v>
      </c>
      <c r="K60" s="17">
        <f>'[3]Report'!C57</f>
        <v>1</v>
      </c>
      <c r="L60" s="22">
        <f t="shared" si="6"/>
        <v>968</v>
      </c>
      <c r="M60" s="104">
        <f>'[1]09-08-08 '!P75</f>
        <v>173</v>
      </c>
      <c r="N60" s="104">
        <f>'[1]09-08-08 '!J75</f>
        <v>795</v>
      </c>
      <c r="O60" s="92">
        <f>'[2].CSV]EXPORT(3)'!$K56+'[2].CSV]EXPORT(3)'!$N56</f>
        <v>0</v>
      </c>
      <c r="P60" s="17"/>
      <c r="Q60" s="92"/>
      <c r="R60" s="82"/>
    </row>
    <row r="61" spans="1:18" ht="15.75" customHeight="1">
      <c r="A61" s="3" t="s">
        <v>71</v>
      </c>
      <c r="B61" s="77">
        <f>'[2].CSV]EXPORT(3)'!B57</f>
        <v>14819</v>
      </c>
      <c r="C61" s="77">
        <f>'[2].CSV]EXPORT(3)'!C57</f>
        <v>4053</v>
      </c>
      <c r="D61" s="78">
        <f>'[2].CSV]EXPORT(3)'!D57</f>
        <v>0.274</v>
      </c>
      <c r="E61" s="79">
        <f>'[2].CSV]EXPORT(3)'!E57</f>
        <v>5023</v>
      </c>
      <c r="F61" s="77">
        <f>'[2].CSV]EXPORT(3)'!F57</f>
        <v>1042</v>
      </c>
      <c r="G61" s="78">
        <f>'[2].CSV]EXPORT(3)'!G57</f>
        <v>0.207</v>
      </c>
      <c r="H61" s="79">
        <f>'[2].CSV]EXPORT(3)'!H57</f>
        <v>21587</v>
      </c>
      <c r="I61" s="80">
        <f>'[2].CSV]EXPORT(3)'!I57</f>
        <v>5561</v>
      </c>
      <c r="J61" s="78">
        <f>'[2].CSV]EXPORT(3)'!J57</f>
        <v>0.258</v>
      </c>
      <c r="K61" s="17">
        <f>'[3]Report'!C58</f>
        <v>80</v>
      </c>
      <c r="L61" s="22">
        <f t="shared" si="6"/>
        <v>4507</v>
      </c>
      <c r="M61" s="104">
        <f>'[1]09-08-08 '!P76</f>
        <v>443</v>
      </c>
      <c r="N61" s="104">
        <f>'[1]09-08-08 '!J76</f>
        <v>4064</v>
      </c>
      <c r="O61" s="92">
        <f>'[2].CSV]EXPORT(3)'!$K57+'[2].CSV]EXPORT(3)'!$N57</f>
        <v>1</v>
      </c>
      <c r="P61" s="17"/>
      <c r="Q61" s="92"/>
      <c r="R61" s="82"/>
    </row>
    <row r="62" spans="1:18" ht="15.75" customHeight="1">
      <c r="A62" s="3" t="s">
        <v>72</v>
      </c>
      <c r="B62" s="77">
        <f>'[2].CSV]EXPORT(3)'!B58</f>
        <v>8493</v>
      </c>
      <c r="C62" s="77">
        <f>'[2].CSV]EXPORT(3)'!C58</f>
        <v>1786</v>
      </c>
      <c r="D62" s="78">
        <f>'[2].CSV]EXPORT(3)'!D58</f>
        <v>0.21</v>
      </c>
      <c r="E62" s="79">
        <f>'[2].CSV]EXPORT(3)'!E58</f>
        <v>1500</v>
      </c>
      <c r="F62" s="77">
        <f>'[2].CSV]EXPORT(3)'!F58</f>
        <v>46</v>
      </c>
      <c r="G62" s="78">
        <f>'[2].CSV]EXPORT(3)'!G58</f>
        <v>0.031</v>
      </c>
      <c r="H62" s="79">
        <f>'[2].CSV]EXPORT(3)'!H58</f>
        <v>10725</v>
      </c>
      <c r="I62" s="80">
        <f>'[2].CSV]EXPORT(3)'!I58</f>
        <v>1887</v>
      </c>
      <c r="J62" s="78">
        <f>'[2].CSV]EXPORT(3)'!J58</f>
        <v>0.176</v>
      </c>
      <c r="K62" s="17">
        <f>'[3]Report'!C59</f>
        <v>129</v>
      </c>
      <c r="L62" s="22">
        <f t="shared" si="6"/>
        <v>3020</v>
      </c>
      <c r="M62" s="104">
        <f>'[1]09-08-08 '!P77</f>
        <v>128</v>
      </c>
      <c r="N62" s="104">
        <f>'[1]09-08-08 '!J77</f>
        <v>2892</v>
      </c>
      <c r="O62" s="92">
        <f>'[2].CSV]EXPORT(3)'!$K58+'[2].CSV]EXPORT(3)'!$N58</f>
        <v>1</v>
      </c>
      <c r="P62" s="17"/>
      <c r="Q62" s="92">
        <v>0</v>
      </c>
      <c r="R62" s="82"/>
    </row>
    <row r="63" spans="1:18" ht="15.75" customHeight="1">
      <c r="A63" s="3" t="s">
        <v>73</v>
      </c>
      <c r="B63" s="77">
        <f>'[2].CSV]EXPORT(3)'!B59</f>
        <v>6381</v>
      </c>
      <c r="C63" s="77">
        <f>'[2].CSV]EXPORT(3)'!C59</f>
        <v>1462</v>
      </c>
      <c r="D63" s="78">
        <f>'[2].CSV]EXPORT(3)'!D59</f>
        <v>0.229</v>
      </c>
      <c r="E63" s="79">
        <f>'[2].CSV]EXPORT(3)'!E59</f>
        <v>3302</v>
      </c>
      <c r="F63" s="77">
        <f>'[2].CSV]EXPORT(3)'!F59</f>
        <v>790</v>
      </c>
      <c r="G63" s="78">
        <f>'[2].CSV]EXPORT(3)'!G59</f>
        <v>0.239</v>
      </c>
      <c r="H63" s="79">
        <f>'[2].CSV]EXPORT(3)'!H59</f>
        <v>10689</v>
      </c>
      <c r="I63" s="80">
        <f>'[2].CSV]EXPORT(3)'!I59</f>
        <v>2356</v>
      </c>
      <c r="J63" s="78">
        <f>'[2].CSV]EXPORT(3)'!J59</f>
        <v>0.22</v>
      </c>
      <c r="K63" s="17">
        <f>'[3]Report'!C60</f>
        <v>13</v>
      </c>
      <c r="L63" s="22">
        <f t="shared" si="6"/>
        <v>4182</v>
      </c>
      <c r="M63" s="104">
        <f>'[1]09-08-08 '!P78</f>
        <v>322</v>
      </c>
      <c r="N63" s="104">
        <f>'[1]09-08-08 '!J78</f>
        <v>3860</v>
      </c>
      <c r="O63" s="92">
        <f>'[2].CSV]EXPORT(3)'!$K59+'[2].CSV]EXPORT(3)'!$N59</f>
        <v>2</v>
      </c>
      <c r="P63" s="17"/>
      <c r="Q63" s="92"/>
      <c r="R63" s="82"/>
    </row>
    <row r="64" spans="1:18" ht="15.75" customHeight="1">
      <c r="A64" s="3" t="s">
        <v>74</v>
      </c>
      <c r="B64" s="77">
        <f>'[2].CSV]EXPORT(3)'!B60</f>
        <v>4306</v>
      </c>
      <c r="C64" s="77">
        <f>'[2].CSV]EXPORT(3)'!C60</f>
        <v>1271</v>
      </c>
      <c r="D64" s="78">
        <f>'[2].CSV]EXPORT(3)'!D60</f>
        <v>0.295</v>
      </c>
      <c r="E64" s="79">
        <f>'[2].CSV]EXPORT(3)'!E60</f>
        <v>857</v>
      </c>
      <c r="F64" s="77">
        <f>'[2].CSV]EXPORT(3)'!F60</f>
        <v>131</v>
      </c>
      <c r="G64" s="78">
        <f>'[2].CSV]EXPORT(3)'!G60</f>
        <v>0.153</v>
      </c>
      <c r="H64" s="79">
        <f>'[2].CSV]EXPORT(3)'!H60</f>
        <v>5732</v>
      </c>
      <c r="I64" s="80">
        <f>'[2].CSV]EXPORT(3)'!I60</f>
        <v>1472</v>
      </c>
      <c r="J64" s="78">
        <f>'[2].CSV]EXPORT(3)'!J60</f>
        <v>0.257</v>
      </c>
      <c r="K64" s="17">
        <f>'[3]Report'!C61</f>
        <v>44</v>
      </c>
      <c r="L64" s="22">
        <f t="shared" si="6"/>
        <v>994</v>
      </c>
      <c r="M64" s="104">
        <f>'[1]09-08-08 '!P79</f>
        <v>175</v>
      </c>
      <c r="N64" s="104">
        <f>'[1]09-08-08 '!J79</f>
        <v>819</v>
      </c>
      <c r="O64" s="92">
        <f>'[2].CSV]EXPORT(3)'!$K60+'[2].CSV]EXPORT(3)'!$N60</f>
        <v>1</v>
      </c>
      <c r="P64" s="17"/>
      <c r="Q64" s="92"/>
      <c r="R64" s="82"/>
    </row>
    <row r="65" spans="1:18" ht="15.75" customHeight="1">
      <c r="A65" s="3" t="s">
        <v>75</v>
      </c>
      <c r="B65" s="77">
        <f>'[2].CSV]EXPORT(3)'!B61</f>
        <v>5789</v>
      </c>
      <c r="C65" s="77">
        <f>'[2].CSV]EXPORT(3)'!C61</f>
        <v>628</v>
      </c>
      <c r="D65" s="78">
        <f>'[2].CSV]EXPORT(3)'!D61</f>
        <v>0.108</v>
      </c>
      <c r="E65" s="79">
        <f>'[2].CSV]EXPORT(3)'!E61</f>
        <v>1268</v>
      </c>
      <c r="F65" s="77">
        <f>'[2].CSV]EXPORT(3)'!F61</f>
        <v>32</v>
      </c>
      <c r="G65" s="78">
        <f>'[2].CSV]EXPORT(3)'!G61</f>
        <v>0.025</v>
      </c>
      <c r="H65" s="79">
        <f>'[2].CSV]EXPORT(3)'!H61</f>
        <v>7438</v>
      </c>
      <c r="I65" s="80">
        <f>'[2].CSV]EXPORT(3)'!I61</f>
        <v>686</v>
      </c>
      <c r="J65" s="78">
        <f>'[2].CSV]EXPORT(3)'!J61</f>
        <v>0.092</v>
      </c>
      <c r="K65" s="17">
        <f>'[3]Report'!C62</f>
        <v>1478</v>
      </c>
      <c r="L65" s="22">
        <f t="shared" si="6"/>
        <v>623</v>
      </c>
      <c r="M65" s="104">
        <f>'[1]09-08-08 '!P80</f>
        <v>185</v>
      </c>
      <c r="N65" s="104">
        <f>'[1]09-08-08 '!J80</f>
        <v>438</v>
      </c>
      <c r="O65" s="92">
        <f>'[2].CSV]EXPORT(3)'!$K61+'[2].CSV]EXPORT(3)'!$N61</f>
        <v>0</v>
      </c>
      <c r="P65" s="17"/>
      <c r="Q65" s="92"/>
      <c r="R65" s="82"/>
    </row>
    <row r="66" spans="1:18" ht="15.75" customHeight="1">
      <c r="A66" s="3" t="s">
        <v>76</v>
      </c>
      <c r="B66" s="77">
        <f>'[2].CSV]EXPORT(3)'!B62</f>
        <v>8659</v>
      </c>
      <c r="C66" s="77">
        <f>'[2].CSV]EXPORT(3)'!C62</f>
        <v>875</v>
      </c>
      <c r="D66" s="78">
        <f>'[2].CSV]EXPORT(3)'!D62</f>
        <v>0.101</v>
      </c>
      <c r="E66" s="79">
        <f>'[2].CSV]EXPORT(3)'!E62</f>
        <v>2077</v>
      </c>
      <c r="F66" s="77">
        <f>'[2].CSV]EXPORT(3)'!F62</f>
        <v>47</v>
      </c>
      <c r="G66" s="78">
        <f>'[2].CSV]EXPORT(3)'!G62</f>
        <v>0.023</v>
      </c>
      <c r="H66" s="79">
        <f>'[2].CSV]EXPORT(3)'!H62</f>
        <v>12162</v>
      </c>
      <c r="I66" s="80">
        <f>'[2].CSV]EXPORT(3)'!I62</f>
        <v>1059</v>
      </c>
      <c r="J66" s="78">
        <f>'[2].CSV]EXPORT(3)'!J62</f>
        <v>0.087</v>
      </c>
      <c r="K66" s="17">
        <f>'[3]Report'!C63</f>
        <v>1000</v>
      </c>
      <c r="L66" s="22">
        <f t="shared" si="6"/>
        <v>3008</v>
      </c>
      <c r="M66" s="104">
        <f>'[1]09-08-08 '!P81</f>
        <v>298</v>
      </c>
      <c r="N66" s="104">
        <f>'[1]09-08-08 '!J81</f>
        <v>2710</v>
      </c>
      <c r="O66" s="92">
        <f>'[2].CSV]EXPORT(3)'!$K62+'[2].CSV]EXPORT(3)'!$N62</f>
        <v>0</v>
      </c>
      <c r="P66" s="17"/>
      <c r="Q66" s="92"/>
      <c r="R66" s="82"/>
    </row>
    <row r="67" spans="1:18" ht="15.75" customHeight="1">
      <c r="A67" s="4" t="s">
        <v>77</v>
      </c>
      <c r="B67" s="77">
        <f>'[2].CSV]EXPORT(3)'!B63</f>
        <v>8667</v>
      </c>
      <c r="C67" s="77">
        <f>'[2].CSV]EXPORT(3)'!C63</f>
        <v>1984</v>
      </c>
      <c r="D67" s="78">
        <f>'[2].CSV]EXPORT(3)'!D63</f>
        <v>0.229</v>
      </c>
      <c r="E67" s="79">
        <f>'[2].CSV]EXPORT(3)'!E63</f>
        <v>4559</v>
      </c>
      <c r="F67" s="77">
        <f>'[2].CSV]EXPORT(3)'!F63</f>
        <v>559</v>
      </c>
      <c r="G67" s="78">
        <f>'[2].CSV]EXPORT(3)'!G63</f>
        <v>0.123</v>
      </c>
      <c r="H67" s="79">
        <f>'[2].CSV]EXPORT(3)'!H63</f>
        <v>14360</v>
      </c>
      <c r="I67" s="95">
        <f>'[2].CSV]EXPORT(3)'!I63</f>
        <v>2904</v>
      </c>
      <c r="J67" s="78">
        <f>'[2].CSV]EXPORT(3)'!J63</f>
        <v>0.202</v>
      </c>
      <c r="K67" s="17">
        <f>'[3]Report'!C64</f>
        <v>662</v>
      </c>
      <c r="L67" s="108">
        <f t="shared" si="6"/>
        <v>4255</v>
      </c>
      <c r="M67" s="104">
        <f>'[1]09-08-08 '!P82</f>
        <v>195</v>
      </c>
      <c r="N67" s="104">
        <f>'[1]09-08-08 '!J82</f>
        <v>4060</v>
      </c>
      <c r="O67" s="92">
        <f>'[2].CSV]EXPORT(3)'!$K63+'[2].CSV]EXPORT(3)'!$N63</f>
        <v>2</v>
      </c>
      <c r="P67" s="18"/>
      <c r="Q67" s="98"/>
      <c r="R67" s="99"/>
    </row>
    <row r="68" spans="1:18" ht="15.75" customHeight="1">
      <c r="A68" s="6"/>
      <c r="B68" s="109"/>
      <c r="C68" s="109"/>
      <c r="D68" s="110"/>
      <c r="E68" s="109"/>
      <c r="F68" s="109"/>
      <c r="G68" s="111"/>
      <c r="H68" s="112"/>
      <c r="I68" s="112"/>
      <c r="J68" s="113"/>
      <c r="K68" s="114"/>
      <c r="L68" s="32"/>
      <c r="M68" s="32"/>
      <c r="N68" s="23"/>
      <c r="O68" s="115"/>
      <c r="P68" s="32"/>
      <c r="Q68" s="141"/>
      <c r="R68" s="116"/>
    </row>
    <row r="69" spans="1:18" ht="12" customHeight="1">
      <c r="A69" s="11" t="s">
        <v>81</v>
      </c>
      <c r="B69" s="109">
        <f>'[2].CSV]EXPORT(3)'!B65</f>
        <v>3</v>
      </c>
      <c r="C69" s="109">
        <f>'[2].CSV]EXPORT(3)'!C65</f>
        <v>3</v>
      </c>
      <c r="D69" s="117">
        <f>'[2].CSV]EXPORT(3)'!D65</f>
        <v>1</v>
      </c>
      <c r="E69" s="112">
        <f>'[2].CSV]EXPORT(3)'!E65</f>
        <v>2</v>
      </c>
      <c r="F69" s="109">
        <f>'[2].CSV]EXPORT(3)'!F65</f>
        <v>2</v>
      </c>
      <c r="G69" s="118">
        <f>'[2].CSV]EXPORT(3)'!G65</f>
        <v>1</v>
      </c>
      <c r="H69" s="119">
        <f>'[2].CSV]EXPORT(3)'!H65</f>
        <v>5</v>
      </c>
      <c r="I69" s="119">
        <f>'[2].CSV]EXPORT(3)'!I65</f>
        <v>5</v>
      </c>
      <c r="J69" s="118">
        <f>'[2].CSV]EXPORT(3)'!J65</f>
        <v>1</v>
      </c>
      <c r="K69" s="120">
        <v>0</v>
      </c>
      <c r="L69" s="23">
        <f>N69</f>
        <v>0</v>
      </c>
      <c r="M69" s="96">
        <v>0</v>
      </c>
      <c r="N69" s="121"/>
      <c r="O69" s="115">
        <f>'[2].CSV]EXPORT(3)'!$K$65+'[2].CSV]EXPORT(3)'!$N$65</f>
        <v>0</v>
      </c>
      <c r="P69" s="23"/>
      <c r="Q69" s="141"/>
      <c r="R69" s="122"/>
    </row>
    <row r="70" spans="1:18" ht="12" customHeight="1">
      <c r="A70" s="11" t="s">
        <v>82</v>
      </c>
      <c r="B70" s="109">
        <f>'[2].CSV]EXPORT(3)'!B64</f>
        <v>0</v>
      </c>
      <c r="C70" s="109">
        <f>'[2].CSV]EXPORT(3)'!C64</f>
        <v>0</v>
      </c>
      <c r="D70" s="117">
        <f>'[2].CSV]EXPORT(3)'!D64</f>
        <v>0</v>
      </c>
      <c r="E70" s="112">
        <f>'[2].CSV]EXPORT(3)'!E64</f>
        <v>0</v>
      </c>
      <c r="F70" s="109">
        <f>'[2].CSV]EXPORT(3)'!F64</f>
        <v>0</v>
      </c>
      <c r="G70" s="118">
        <f>'[2].CSV]EXPORT(3)'!G64</f>
        <v>0</v>
      </c>
      <c r="H70" s="119">
        <f>'[2].CSV]EXPORT(3)'!H64</f>
        <v>171</v>
      </c>
      <c r="I70" s="119">
        <f>'[2].CSV]EXPORT(3)'!I64</f>
        <v>27</v>
      </c>
      <c r="J70" s="118">
        <f>'[2].CSV]EXPORT(3)'!J64</f>
        <v>0.158</v>
      </c>
      <c r="K70" s="120">
        <v>0</v>
      </c>
      <c r="L70" s="23">
        <f>N70</f>
        <v>0</v>
      </c>
      <c r="M70" s="96">
        <v>0</v>
      </c>
      <c r="N70" s="121"/>
      <c r="O70" s="115">
        <v>0</v>
      </c>
      <c r="P70" s="23"/>
      <c r="Q70" s="141"/>
      <c r="R70" s="122"/>
    </row>
    <row r="71" spans="1:18" ht="13.5" customHeight="1" thickBot="1">
      <c r="A71" s="13" t="s">
        <v>78</v>
      </c>
      <c r="B71" s="123">
        <f>'[2].CSV]EXPORT(3)'!B66</f>
        <v>3</v>
      </c>
      <c r="C71" s="123">
        <f>'[2].CSV]EXPORT(3)'!C66</f>
        <v>3</v>
      </c>
      <c r="D71" s="124">
        <f>'[2].CSV]EXPORT(3)'!D66</f>
        <v>1</v>
      </c>
      <c r="E71" s="123">
        <f>'[2].CSV]EXPORT(3)'!E66</f>
        <v>22</v>
      </c>
      <c r="F71" s="123">
        <f>'[2].CSV]EXPORT(3)'!F66</f>
        <v>16</v>
      </c>
      <c r="G71" s="124">
        <f>'[2].CSV]EXPORT(3)'!G66</f>
        <v>0.727</v>
      </c>
      <c r="H71" s="125">
        <f>'[2].CSV]EXPORT(3)'!H66</f>
        <v>171</v>
      </c>
      <c r="I71" s="126">
        <f>'[2].CSV]EXPORT(3)'!I66</f>
        <v>39</v>
      </c>
      <c r="J71" s="127">
        <f>'[2].CSV]EXPORT(3)'!J66</f>
        <v>0.228</v>
      </c>
      <c r="K71" s="128">
        <v>0</v>
      </c>
      <c r="L71" s="129">
        <f>SUM(M71:N71)</f>
        <v>21020</v>
      </c>
      <c r="M71" s="31">
        <f>'[2].CSV]EXPORT(3)'!M66</f>
        <v>0</v>
      </c>
      <c r="N71" s="31">
        <f>'[1]09-08-08 '!$M$84</f>
        <v>21020</v>
      </c>
      <c r="O71" s="130">
        <v>0</v>
      </c>
      <c r="P71" s="31"/>
      <c r="Q71" s="142"/>
      <c r="R71" s="131"/>
    </row>
    <row r="72" spans="1:14" ht="15.75" customHeight="1">
      <c r="A72" s="41" t="s">
        <v>79</v>
      </c>
      <c r="D72" s="132"/>
      <c r="E72" s="40"/>
      <c r="G72" s="132"/>
      <c r="H72" s="40"/>
      <c r="I72" s="40"/>
      <c r="J72" s="132"/>
      <c r="K72" s="21"/>
      <c r="L72" s="21"/>
      <c r="M72" s="21"/>
      <c r="N72" s="21"/>
    </row>
    <row r="73" spans="1:14" ht="11.25" customHeight="1">
      <c r="A73" s="41" t="s">
        <v>80</v>
      </c>
      <c r="C73" s="40"/>
      <c r="D73" s="132"/>
      <c r="E73" s="40"/>
      <c r="F73" s="40"/>
      <c r="G73" s="132"/>
      <c r="H73" s="40"/>
      <c r="I73" s="40"/>
      <c r="J73" s="132"/>
      <c r="K73" s="21"/>
      <c r="L73" s="21"/>
      <c r="M73" s="21"/>
      <c r="N73" s="21"/>
    </row>
    <row r="74" spans="3:14" ht="12" customHeight="1">
      <c r="C74" s="40"/>
      <c r="D74" s="132"/>
      <c r="E74" s="40"/>
      <c r="F74" s="40"/>
      <c r="G74" s="132"/>
      <c r="H74" s="40"/>
      <c r="I74" s="40"/>
      <c r="J74" s="132"/>
      <c r="K74" s="21"/>
      <c r="L74" s="21"/>
      <c r="M74" s="21"/>
      <c r="N74" s="21"/>
    </row>
    <row r="75" spans="3:14" ht="12" customHeight="1">
      <c r="C75" s="40"/>
      <c r="D75" s="132"/>
      <c r="E75" s="40"/>
      <c r="F75" s="40"/>
      <c r="G75" s="132"/>
      <c r="H75" s="40"/>
      <c r="I75" s="40"/>
      <c r="J75" s="132"/>
      <c r="K75" s="21"/>
      <c r="L75" s="21"/>
      <c r="M75" s="21"/>
      <c r="N75" s="21"/>
    </row>
    <row r="76" spans="3:14" ht="12" customHeight="1">
      <c r="C76" s="40"/>
      <c r="D76" s="132"/>
      <c r="E76" s="40"/>
      <c r="F76" s="40"/>
      <c r="G76" s="132"/>
      <c r="H76" s="40"/>
      <c r="I76" s="40"/>
      <c r="J76" s="132"/>
      <c r="K76" s="21"/>
      <c r="L76" s="21"/>
      <c r="M76" s="21"/>
      <c r="N76" s="21"/>
    </row>
    <row r="77" spans="3:14" ht="12" customHeight="1">
      <c r="C77" s="40"/>
      <c r="D77" s="132"/>
      <c r="E77" s="40"/>
      <c r="F77" s="40"/>
      <c r="G77" s="132"/>
      <c r="H77" s="40"/>
      <c r="I77" s="40"/>
      <c r="J77" s="132"/>
      <c r="K77" s="21"/>
      <c r="L77" s="21"/>
      <c r="M77" s="21"/>
      <c r="N77" s="21"/>
    </row>
    <row r="78" spans="3:14" ht="12" customHeight="1">
      <c r="C78" s="40"/>
      <c r="D78" s="132"/>
      <c r="E78" s="40"/>
      <c r="F78" s="40"/>
      <c r="G78" s="132"/>
      <c r="H78" s="40"/>
      <c r="I78" s="40"/>
      <c r="J78" s="132"/>
      <c r="K78" s="21"/>
      <c r="L78" s="21"/>
      <c r="M78" s="21"/>
      <c r="N78" s="21"/>
    </row>
    <row r="79" spans="3:14" ht="12" customHeight="1">
      <c r="C79" s="40"/>
      <c r="D79" s="132"/>
      <c r="E79" s="40"/>
      <c r="F79" s="40"/>
      <c r="G79" s="132"/>
      <c r="H79" s="40"/>
      <c r="I79" s="40"/>
      <c r="J79" s="132"/>
      <c r="K79" s="21"/>
      <c r="L79" s="21"/>
      <c r="M79" s="21"/>
      <c r="N79" s="21"/>
    </row>
    <row r="80" spans="12:14" ht="12" customHeight="1">
      <c r="L80" s="21"/>
      <c r="M80" s="21"/>
      <c r="N80" s="21"/>
    </row>
    <row r="81" spans="12:14" ht="12" customHeight="1">
      <c r="L81" s="21"/>
      <c r="M81" s="21"/>
      <c r="N81" s="21"/>
    </row>
    <row r="82" spans="12:14" ht="12" customHeight="1">
      <c r="L82" s="21"/>
      <c r="M82" s="21"/>
      <c r="N82" s="21"/>
    </row>
    <row r="83" spans="12:14" ht="12" customHeight="1">
      <c r="L83" s="21"/>
      <c r="M83" s="21"/>
      <c r="N83" s="21"/>
    </row>
    <row r="84" spans="12:14" ht="12" customHeight="1">
      <c r="L84" s="21"/>
      <c r="M84" s="21"/>
      <c r="N84" s="21"/>
    </row>
    <row r="85" spans="12:14" ht="12" customHeight="1">
      <c r="L85" s="21"/>
      <c r="M85" s="21"/>
      <c r="N85" s="21"/>
    </row>
    <row r="86" spans="12:14" ht="12" customHeight="1">
      <c r="L86" s="21"/>
      <c r="M86" s="21"/>
      <c r="N86" s="21"/>
    </row>
    <row r="87" spans="12:14" ht="12" customHeight="1">
      <c r="L87" s="21"/>
      <c r="M87" s="21"/>
      <c r="N87" s="21"/>
    </row>
    <row r="88" spans="12:14" ht="12" customHeight="1">
      <c r="L88" s="21"/>
      <c r="M88" s="21"/>
      <c r="N88" s="21"/>
    </row>
    <row r="89" spans="12:14" ht="12" customHeight="1">
      <c r="L89" s="21"/>
      <c r="M89" s="21"/>
      <c r="N89" s="21"/>
    </row>
    <row r="90" spans="12:14" ht="12" customHeight="1">
      <c r="L90" s="21"/>
      <c r="M90" s="21"/>
      <c r="N90" s="21"/>
    </row>
    <row r="91" spans="12:14" ht="12" customHeight="1">
      <c r="L91" s="21"/>
      <c r="M91" s="21"/>
      <c r="N91" s="21"/>
    </row>
    <row r="92" spans="12:14" ht="12" customHeight="1">
      <c r="L92" s="21"/>
      <c r="M92" s="21"/>
      <c r="N92" s="21"/>
    </row>
    <row r="93" spans="12:14" ht="12" customHeight="1">
      <c r="L93" s="21"/>
      <c r="M93" s="21"/>
      <c r="N93" s="21"/>
    </row>
    <row r="94" spans="12:14" ht="12" customHeight="1">
      <c r="L94" s="21"/>
      <c r="M94" s="21"/>
      <c r="N94" s="21"/>
    </row>
    <row r="95" spans="12:14" ht="12" customHeight="1">
      <c r="L95" s="21"/>
      <c r="M95" s="21"/>
      <c r="N95" s="21"/>
    </row>
    <row r="96" spans="12:14" ht="12" customHeight="1">
      <c r="L96" s="21"/>
      <c r="M96" s="21"/>
      <c r="N96" s="21"/>
    </row>
    <row r="97" spans="12:14" ht="12" customHeight="1">
      <c r="L97" s="21"/>
      <c r="M97" s="21"/>
      <c r="N97" s="21"/>
    </row>
    <row r="98" spans="12:14" ht="12" customHeight="1">
      <c r="L98" s="21"/>
      <c r="M98" s="21"/>
      <c r="N98" s="21"/>
    </row>
    <row r="99" spans="12:14" ht="12" customHeight="1">
      <c r="L99" s="21"/>
      <c r="M99" s="21"/>
      <c r="N99" s="21"/>
    </row>
    <row r="100" spans="12:14" ht="12" customHeight="1">
      <c r="L100" s="21"/>
      <c r="M100" s="21"/>
      <c r="N100" s="21"/>
    </row>
    <row r="101" spans="12:14" ht="12" customHeight="1">
      <c r="L101" s="21"/>
      <c r="M101" s="21"/>
      <c r="N101" s="21"/>
    </row>
    <row r="102" spans="12:14" ht="12" customHeight="1">
      <c r="L102" s="21"/>
      <c r="M102" s="21"/>
      <c r="N102" s="21"/>
    </row>
    <row r="103" spans="12:14" ht="12" customHeight="1">
      <c r="L103" s="21"/>
      <c r="M103" s="21"/>
      <c r="N103" s="21"/>
    </row>
    <row r="104" spans="12:14" ht="12" customHeight="1">
      <c r="L104" s="21"/>
      <c r="M104" s="21"/>
      <c r="N104" s="21"/>
    </row>
    <row r="105" spans="12:14" ht="12" customHeight="1">
      <c r="L105" s="21"/>
      <c r="M105" s="21"/>
      <c r="N105" s="21"/>
    </row>
    <row r="106" spans="12:14" ht="12" customHeight="1">
      <c r="L106" s="21"/>
      <c r="M106" s="21"/>
      <c r="N106" s="21"/>
    </row>
    <row r="107" spans="12:14" ht="12" customHeight="1">
      <c r="L107" s="21"/>
      <c r="M107" s="21"/>
      <c r="N107" s="21"/>
    </row>
    <row r="108" spans="12:14" ht="12" customHeight="1">
      <c r="L108" s="21"/>
      <c r="M108" s="21"/>
      <c r="N108" s="21"/>
    </row>
    <row r="109" spans="12:14" ht="12" customHeight="1">
      <c r="L109" s="21"/>
      <c r="M109" s="21"/>
      <c r="N109" s="21"/>
    </row>
    <row r="110" spans="12:14" ht="12" customHeight="1">
      <c r="L110" s="21"/>
      <c r="M110" s="21"/>
      <c r="N110" s="21"/>
    </row>
    <row r="111" spans="12:14" ht="12" customHeight="1">
      <c r="L111" s="21"/>
      <c r="M111" s="21"/>
      <c r="N111" s="21"/>
    </row>
    <row r="112" spans="12:14" ht="12" customHeight="1">
      <c r="L112" s="21"/>
      <c r="M112" s="21"/>
      <c r="N112" s="21"/>
    </row>
    <row r="113" spans="12:14" ht="12" customHeight="1">
      <c r="L113" s="21"/>
      <c r="M113" s="21"/>
      <c r="N113" s="21"/>
    </row>
    <row r="114" spans="12:14" ht="12" customHeight="1">
      <c r="L114" s="21"/>
      <c r="M114" s="21"/>
      <c r="N114" s="21"/>
    </row>
    <row r="115" spans="12:14" ht="12" customHeight="1">
      <c r="L115" s="21"/>
      <c r="M115" s="21"/>
      <c r="N115" s="21"/>
    </row>
    <row r="116" spans="12:14" ht="12" customHeight="1">
      <c r="L116" s="21"/>
      <c r="M116" s="21"/>
      <c r="N116" s="21"/>
    </row>
    <row r="117" spans="12:14" ht="12" customHeight="1">
      <c r="L117" s="21"/>
      <c r="M117" s="21"/>
      <c r="N117" s="21"/>
    </row>
    <row r="118" spans="12:14" ht="12" customHeight="1">
      <c r="L118" s="21"/>
      <c r="M118" s="21"/>
      <c r="N118" s="21"/>
    </row>
    <row r="119" spans="12:14" ht="12" customHeight="1">
      <c r="L119" s="21"/>
      <c r="M119" s="21"/>
      <c r="N119" s="21"/>
    </row>
    <row r="120" spans="12:14" ht="12" customHeight="1">
      <c r="L120" s="21"/>
      <c r="M120" s="21"/>
      <c r="N120" s="21"/>
    </row>
    <row r="121" spans="12:14" ht="12" customHeight="1">
      <c r="L121" s="21"/>
      <c r="M121" s="21"/>
      <c r="N121" s="21"/>
    </row>
    <row r="122" spans="12:14" ht="12" customHeight="1">
      <c r="L122" s="21"/>
      <c r="M122" s="21"/>
      <c r="N122" s="21"/>
    </row>
    <row r="123" spans="12:14" ht="12" customHeight="1">
      <c r="L123" s="21"/>
      <c r="M123" s="21"/>
      <c r="N123" s="21"/>
    </row>
    <row r="124" spans="12:14" ht="12" customHeight="1">
      <c r="L124" s="21"/>
      <c r="M124" s="21"/>
      <c r="N124" s="21"/>
    </row>
    <row r="125" spans="12:14" ht="12" customHeight="1">
      <c r="L125" s="21"/>
      <c r="M125" s="21"/>
      <c r="N125" s="21"/>
    </row>
    <row r="126" spans="12:14" ht="12" customHeight="1">
      <c r="L126" s="21"/>
      <c r="M126" s="21"/>
      <c r="N126" s="21"/>
    </row>
    <row r="127" spans="12:14" ht="12" customHeight="1">
      <c r="L127" s="21"/>
      <c r="M127" s="21"/>
      <c r="N127" s="21"/>
    </row>
    <row r="128" spans="12:14" ht="12" customHeight="1">
      <c r="L128" s="21"/>
      <c r="M128" s="21"/>
      <c r="N128" s="21"/>
    </row>
    <row r="129" spans="12:14" ht="12" customHeight="1">
      <c r="L129" s="21"/>
      <c r="M129" s="21"/>
      <c r="N129" s="21"/>
    </row>
    <row r="130" spans="12:14" ht="12" customHeight="1">
      <c r="L130" s="21"/>
      <c r="M130" s="21"/>
      <c r="N130" s="21"/>
    </row>
    <row r="131" spans="12:14" ht="12" customHeight="1">
      <c r="L131" s="21"/>
      <c r="M131" s="21"/>
      <c r="N131" s="21"/>
    </row>
    <row r="132" spans="12:14" ht="12" customHeight="1">
      <c r="L132" s="21"/>
      <c r="M132" s="21"/>
      <c r="N132" s="21"/>
    </row>
    <row r="133" spans="12:14" ht="12" customHeight="1">
      <c r="L133" s="21"/>
      <c r="M133" s="21"/>
      <c r="N133" s="21"/>
    </row>
    <row r="134" spans="12:14" ht="11.25">
      <c r="L134" s="21"/>
      <c r="M134" s="21"/>
      <c r="N134" s="21"/>
    </row>
    <row r="135" spans="12:14" ht="11.25">
      <c r="L135" s="21"/>
      <c r="M135" s="21"/>
      <c r="N135" s="21"/>
    </row>
    <row r="136" spans="12:14" ht="11.25">
      <c r="L136" s="21"/>
      <c r="M136" s="21"/>
      <c r="N136" s="21"/>
    </row>
    <row r="137" spans="12:14" ht="11.25">
      <c r="L137" s="21"/>
      <c r="M137" s="21"/>
      <c r="N137" s="21"/>
    </row>
    <row r="138" spans="12:14" ht="11.25">
      <c r="L138" s="21"/>
      <c r="M138" s="21"/>
      <c r="N138" s="21"/>
    </row>
    <row r="139" spans="12:14" ht="11.25">
      <c r="L139" s="21"/>
      <c r="M139" s="21"/>
      <c r="N139" s="21"/>
    </row>
    <row r="140" spans="12:14" ht="11.25">
      <c r="L140" s="21"/>
      <c r="M140" s="21"/>
      <c r="N140" s="21"/>
    </row>
    <row r="141" spans="12:14" ht="11.25">
      <c r="L141" s="21"/>
      <c r="M141" s="21"/>
      <c r="N141" s="21"/>
    </row>
    <row r="142" spans="12:14" ht="11.25">
      <c r="L142" s="21"/>
      <c r="M142" s="21"/>
      <c r="N142" s="21"/>
    </row>
    <row r="143" spans="12:14" ht="11.25">
      <c r="L143" s="21"/>
      <c r="M143" s="21"/>
      <c r="N143" s="21"/>
    </row>
    <row r="144" spans="12:14" ht="11.25">
      <c r="L144" s="21"/>
      <c r="M144" s="21"/>
      <c r="N144" s="21"/>
    </row>
    <row r="145" spans="12:14" ht="11.25">
      <c r="L145" s="21"/>
      <c r="M145" s="21"/>
      <c r="N145" s="21"/>
    </row>
    <row r="146" spans="12:14" ht="11.25">
      <c r="L146" s="21"/>
      <c r="M146" s="21"/>
      <c r="N146" s="21"/>
    </row>
    <row r="147" spans="12:14" ht="11.25">
      <c r="L147" s="21"/>
      <c r="M147" s="21"/>
      <c r="N147" s="21"/>
    </row>
    <row r="148" spans="12:14" ht="11.25">
      <c r="L148" s="21"/>
      <c r="M148" s="21"/>
      <c r="N148" s="21"/>
    </row>
    <row r="149" spans="12:14" ht="11.25">
      <c r="L149" s="21"/>
      <c r="M149" s="21"/>
      <c r="N149" s="21"/>
    </row>
    <row r="150" spans="12:14" ht="11.25">
      <c r="L150" s="21"/>
      <c r="M150" s="21"/>
      <c r="N150" s="21"/>
    </row>
    <row r="151" spans="12:14" ht="11.25">
      <c r="L151" s="21"/>
      <c r="M151" s="21"/>
      <c r="N151" s="21"/>
    </row>
    <row r="152" spans="12:14" ht="11.25">
      <c r="L152" s="21"/>
      <c r="M152" s="21"/>
      <c r="N152" s="21"/>
    </row>
    <row r="153" spans="12:14" ht="11.25">
      <c r="L153" s="21"/>
      <c r="M153" s="21"/>
      <c r="N153" s="21"/>
    </row>
    <row r="154" spans="12:14" ht="11.25">
      <c r="L154" s="21"/>
      <c r="M154" s="21"/>
      <c r="N154" s="21"/>
    </row>
    <row r="155" spans="12:14" ht="11.25">
      <c r="L155" s="21"/>
      <c r="M155" s="21"/>
      <c r="N155" s="21"/>
    </row>
    <row r="156" spans="12:14" ht="11.25">
      <c r="L156" s="21"/>
      <c r="M156" s="21"/>
      <c r="N156" s="21"/>
    </row>
    <row r="157" spans="12:14" ht="11.25">
      <c r="L157" s="21"/>
      <c r="M157" s="21"/>
      <c r="N157" s="21"/>
    </row>
    <row r="158" spans="12:14" ht="11.25">
      <c r="L158" s="21"/>
      <c r="M158" s="21"/>
      <c r="N158" s="21"/>
    </row>
    <row r="159" spans="12:14" ht="11.25">
      <c r="L159" s="21"/>
      <c r="M159" s="21"/>
      <c r="N159" s="21"/>
    </row>
    <row r="160" spans="12:14" ht="11.25">
      <c r="L160" s="21"/>
      <c r="M160" s="21"/>
      <c r="N160" s="21"/>
    </row>
    <row r="161" spans="12:14" ht="11.25">
      <c r="L161" s="21"/>
      <c r="M161" s="21"/>
      <c r="N161" s="21"/>
    </row>
    <row r="162" spans="12:14" ht="11.25">
      <c r="L162" s="21"/>
      <c r="M162" s="21"/>
      <c r="N162" s="21"/>
    </row>
    <row r="163" spans="12:14" ht="11.25">
      <c r="L163" s="21"/>
      <c r="M163" s="21"/>
      <c r="N163" s="21"/>
    </row>
    <row r="164" spans="12:14" ht="11.25">
      <c r="L164" s="21"/>
      <c r="M164" s="21"/>
      <c r="N164" s="21"/>
    </row>
    <row r="165" spans="12:14" ht="11.25">
      <c r="L165" s="21"/>
      <c r="M165" s="21"/>
      <c r="N165" s="21"/>
    </row>
    <row r="166" spans="12:14" ht="11.25">
      <c r="L166" s="21"/>
      <c r="M166" s="21"/>
      <c r="N166" s="21"/>
    </row>
    <row r="167" spans="12:14" ht="11.25">
      <c r="L167" s="21"/>
      <c r="M167" s="21"/>
      <c r="N167" s="21"/>
    </row>
    <row r="168" spans="12:14" ht="11.25">
      <c r="L168" s="21"/>
      <c r="M168" s="21"/>
      <c r="N168" s="21"/>
    </row>
    <row r="169" spans="12:14" ht="11.25">
      <c r="L169" s="21"/>
      <c r="M169" s="21"/>
      <c r="N169" s="21"/>
    </row>
    <row r="170" spans="12:14" ht="11.25">
      <c r="L170" s="21"/>
      <c r="M170" s="21"/>
      <c r="N170" s="21"/>
    </row>
    <row r="171" spans="12:14" ht="11.25">
      <c r="L171" s="21"/>
      <c r="M171" s="21"/>
      <c r="N171" s="21"/>
    </row>
    <row r="172" spans="12:14" ht="11.25">
      <c r="L172" s="21"/>
      <c r="M172" s="21"/>
      <c r="N172" s="21"/>
    </row>
    <row r="173" spans="12:14" ht="11.25">
      <c r="L173" s="21"/>
      <c r="M173" s="21"/>
      <c r="N173" s="21"/>
    </row>
    <row r="174" spans="12:14" ht="11.25">
      <c r="L174" s="21"/>
      <c r="M174" s="21"/>
      <c r="N174" s="21"/>
    </row>
    <row r="175" spans="12:14" ht="11.25">
      <c r="L175" s="21"/>
      <c r="M175" s="21"/>
      <c r="N175" s="21"/>
    </row>
    <row r="176" spans="12:14" ht="11.25">
      <c r="L176" s="21"/>
      <c r="M176" s="21"/>
      <c r="N176" s="21"/>
    </row>
    <row r="177" spans="12:14" ht="11.25">
      <c r="L177" s="21"/>
      <c r="M177" s="21"/>
      <c r="N177" s="21"/>
    </row>
    <row r="178" spans="12:14" ht="11.25">
      <c r="L178" s="21"/>
      <c r="M178" s="21"/>
      <c r="N178" s="21"/>
    </row>
    <row r="179" spans="12:14" ht="11.25">
      <c r="L179" s="21"/>
      <c r="M179" s="21"/>
      <c r="N179" s="21"/>
    </row>
    <row r="180" spans="12:14" ht="11.25">
      <c r="L180" s="21"/>
      <c r="M180" s="21"/>
      <c r="N180" s="21"/>
    </row>
    <row r="181" spans="12:14" ht="11.25">
      <c r="L181" s="21"/>
      <c r="M181" s="21"/>
      <c r="N181" s="21"/>
    </row>
    <row r="182" spans="12:14" ht="11.25">
      <c r="L182" s="21"/>
      <c r="M182" s="21"/>
      <c r="N182" s="21"/>
    </row>
    <row r="183" spans="12:14" ht="11.25">
      <c r="L183" s="21"/>
      <c r="M183" s="21"/>
      <c r="N183" s="21"/>
    </row>
    <row r="184" spans="12:14" ht="11.25">
      <c r="L184" s="21"/>
      <c r="M184" s="21"/>
      <c r="N184" s="21"/>
    </row>
    <row r="185" spans="12:14" ht="11.25">
      <c r="L185" s="21"/>
      <c r="M185" s="21"/>
      <c r="N185" s="21"/>
    </row>
    <row r="186" spans="12:14" ht="11.25">
      <c r="L186" s="21"/>
      <c r="M186" s="21"/>
      <c r="N186" s="21"/>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 23, 2008 Monday Morning Workload Report (Office of Performance Analysis and Integrity)</dc:title>
  <dc:subject>Aug 23, 2008 Monday Morning Workload Report</dc:subject>
  <dc:creator/>
  <cp:keywords>vacols, scorecard, rating, pending, 180, c&amp;p, wipp, pre-discharge,  appeals, SOC's, adjudicative, IVMs, guarantees, COE</cp:keywords>
  <dc:description/>
  <cp:lastModifiedBy>PAIDWORT</cp:lastModifiedBy>
  <cp:lastPrinted>2008-09-09T15:10:07Z</cp:lastPrinted>
  <dcterms:created xsi:type="dcterms:W3CDTF">2003-06-17T11:57:05Z</dcterms:created>
  <dcterms:modified xsi:type="dcterms:W3CDTF">2008-09-09T15:31:58Z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20080902</vt:lpwstr>
  </property>
  <property fmtid="{D5CDD505-2E9C-101B-9397-08002B2CF9AE}" pid="5" name="DateReviewed">
    <vt:lpwstr>20080902</vt:lpwstr>
  </property>
  <property fmtid="{D5CDD505-2E9C-101B-9397-08002B2CF9AE}" pid="6" name="Type">
    <vt:lpwstr>Report</vt:lpwstr>
  </property>
</Properties>
</file>