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65371" windowWidth="12120" windowHeight="8580" tabRatio="803" activeTab="0"/>
  </bookViews>
  <sheets>
    <sheet name="Transformation" sheetId="1" r:id="rId1"/>
    <sheet name="Final Aggregate" sheetId="2" r:id="rId2"/>
  </sheets>
  <definedNames>
    <definedName name="_xlnm.Print_Area" localSheetId="1">'Final Aggregate'!$A$1:$Q$85</definedName>
    <definedName name="_xlnm.Print_Area" localSheetId="0">'Transformation'!$A$1:$G$106</definedName>
    <definedName name="TableName">"Dummy"</definedName>
  </definedNames>
  <calcPr fullCalcOnLoad="1"/>
</workbook>
</file>

<file path=xl/sharedStrings.xml><?xml version="1.0" encoding="utf-8"?>
<sst xmlns="http://schemas.openxmlformats.org/spreadsheetml/2006/main" count="283" uniqueCount="171">
  <si>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</si>
  <si>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r>
      <t>690</t>
    </r>
    <r>
      <rPr>
        <b/>
        <sz val="9"/>
        <rFont val="Arial"/>
        <family val="2"/>
      </rPr>
      <t xml:space="preserve"> Group</t>
    </r>
  </si>
  <si>
    <t xml:space="preserve">Appeals </t>
  </si>
  <si>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</si>
  <si>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</si>
  <si>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</si>
  <si>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</si>
  <si>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 Pending Over 180</t>
  </si>
  <si>
    <t>Initial entitlement for service-connected disability (&lt;=7)</t>
  </si>
  <si>
    <t>Supplemental Entitlement</t>
  </si>
  <si>
    <t>Benefits not paid prior to the death of a Veteran or survivor based upon a pending claim at the time of death which is later granted.</t>
  </si>
  <si>
    <t>Entitlement (Original and Supplemental)</t>
  </si>
  <si>
    <t>% Over 180</t>
  </si>
  <si>
    <t xml:space="preserve">Additional Compensation and Pension Workload </t>
  </si>
  <si>
    <t>EP</t>
  </si>
  <si>
    <t>Accrued</t>
  </si>
  <si>
    <t># Pending Over 125</t>
  </si>
  <si>
    <t>% Over 125</t>
  </si>
  <si>
    <t>Pending over 125 days</t>
  </si>
  <si>
    <t>Percent Pending over 125 days</t>
  </si>
  <si>
    <t>407 (PMCs Only), 507, 937 (PMCs only)</t>
  </si>
  <si>
    <t>154, 696 (PMCs Only), 697(PMC Only)</t>
  </si>
  <si>
    <t>165(PMC)</t>
  </si>
  <si>
    <t>VACOLS +BVA</t>
  </si>
  <si>
    <t># Pending</t>
  </si>
  <si>
    <t>USA</t>
  </si>
  <si>
    <t>050</t>
  </si>
  <si>
    <t xml:space="preserve">Entitlement   </t>
  </si>
  <si>
    <t xml:space="preserve">Award Adjustment </t>
  </si>
  <si>
    <t xml:space="preserve">Program Review  </t>
  </si>
  <si>
    <t>Other</t>
  </si>
  <si>
    <t xml:space="preserve">Burial  </t>
  </si>
  <si>
    <t xml:space="preserve">Accrued  </t>
  </si>
  <si>
    <t>Appeals</t>
  </si>
  <si>
    <t>Claims Pending</t>
  </si>
  <si>
    <t xml:space="preserve"> Pending</t>
  </si>
  <si>
    <t>Pending</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</si>
  <si>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</si>
  <si>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</si>
  <si>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</si>
  <si>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</si>
  <si>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</si>
  <si>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</si>
  <si>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</si>
  <si>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</si>
  <si>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</si>
  <si>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</si>
  <si>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</si>
  <si>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</si>
  <si>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</si>
  <si>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</si>
  <si>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</si>
  <si>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</si>
  <si>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</si>
  <si>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</si>
  <si>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</si>
  <si>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</si>
  <si>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</si>
  <si>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</si>
  <si>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</si>
  <si>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</si>
  <si>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</si>
  <si>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</si>
  <si>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</si>
  <si>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</si>
  <si>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</si>
  <si>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</si>
  <si>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</si>
  <si>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</si>
  <si>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</si>
  <si>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</si>
  <si>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</si>
  <si>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</si>
  <si>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</si>
  <si>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</si>
  <si>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</si>
  <si>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Hemodialysis related cases/conditions</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</si>
  <si>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</si>
  <si>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</si>
  <si>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</si>
  <si>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</si>
  <si>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</si>
  <si>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</si>
  <si>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</si>
  <si>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</si>
  <si>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</si>
  <si>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</si>
  <si>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</si>
  <si>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</si>
  <si>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</si>
  <si>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</si>
  <si>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</si>
  <si>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</si>
  <si>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</si>
  <si>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</si>
  <si>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120, 180, 190</t>
  </si>
  <si>
    <t xml:space="preserve">      Des Moines </t>
  </si>
  <si>
    <t xml:space="preserve">      Fargo </t>
  </si>
  <si>
    <t xml:space="preserve">      Houston </t>
  </si>
  <si>
    <t xml:space="preserve">      Lincoln </t>
  </si>
  <si>
    <t xml:space="preserve">      Little Rock </t>
  </si>
  <si>
    <t>USA (PMC's)</t>
  </si>
  <si>
    <t>COMPENSATION INVENTORY</t>
  </si>
  <si>
    <t>EASTERN AREA</t>
  </si>
  <si>
    <t>SOUTHERN AREA</t>
  </si>
  <si>
    <t xml:space="preserve">Other </t>
  </si>
  <si>
    <t>CENTRAL AREA</t>
  </si>
  <si>
    <t>WESTERN AREA</t>
  </si>
  <si>
    <t>PENSION INVENTORY</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</si>
  <si>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</si>
  <si>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</si>
  <si>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</si>
  <si>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</si>
  <si>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</si>
  <si>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</si>
  <si>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</si>
  <si>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</si>
  <si>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</si>
  <si>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</si>
  <si>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</si>
  <si>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</si>
  <si>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</si>
  <si>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</si>
  <si>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</si>
  <si>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Initial entitlement - survivor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</si>
  <si>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</si>
  <si>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</si>
  <si>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</si>
  <si>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</si>
  <si>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</si>
  <si>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</si>
  <si>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</si>
  <si>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</si>
  <si>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</si>
  <si>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</si>
  <si>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</si>
  <si>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</si>
  <si>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</si>
  <si>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</si>
  <si>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</si>
  <si>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</si>
  <si>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</si>
  <si>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</si>
  <si>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</si>
  <si>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</si>
  <si>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</si>
  <si>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</si>
  <si>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</si>
  <si>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</si>
  <si>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</si>
  <si>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</si>
  <si>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</si>
  <si>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</si>
  <si>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</si>
  <si>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</si>
  <si>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</si>
  <si>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</si>
  <si>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</si>
  <si>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</si>
  <si>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</si>
  <si>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</si>
  <si>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</si>
  <si>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 xml:space="preserve">Compensation and Pension Entitlement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</si>
  <si>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</si>
  <si>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t>October 13, 2009</t>
  </si>
  <si>
    <t>020</t>
  </si>
  <si>
    <t>Compensation and Pension Rating Bundle</t>
  </si>
  <si>
    <t>Data Current as of Close of Business October 10, 2009</t>
  </si>
  <si>
    <r>
      <t xml:space="preserve">COMPENSATION AND PENSION INVENTORY
</t>
    </r>
    <r>
      <rPr>
        <b/>
        <sz val="12"/>
        <rFont val="Arial"/>
        <family val="2"/>
      </rPr>
      <t>Data Current as of Close of Business October 10, 2009</t>
    </r>
  </si>
  <si>
    <t>N/A</t>
  </si>
  <si>
    <t>-</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</si>
</sst>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000"/>
  </numFmts>
  <fonts count="20">
    <font>
      <sz val="10"/>
      <name val="Arial"/>
      <family val="0"/>
    </font>
    <font>
      <sz val="8"/>
      <name val="Arial"/>
      <family val="0"/>
    </font>
    <font>
      <sz val="10"/>
      <color indexed="8"/>
      <name val="Arial"/>
      <family val="2"/>
    </font>
    <font>
      <b/>
      <sz val="10"/>
      <color indexed="8"/>
      <name val="Arial"/>
      <family val="2"/>
    </font>
    <font>
      <b/>
      <sz val="16"/>
      <name val="Arial"/>
      <family val="2"/>
    </font>
    <font>
      <b/>
      <sz val="10"/>
      <name val="Arial"/>
      <family val="2"/>
    </font>
    <font>
      <b/>
      <sz val="9"/>
      <name val="Arial"/>
      <family val="2"/>
    </font>
    <font>
      <b/>
      <sz val="8"/>
      <name val="Arial"/>
      <family val="2"/>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b/>
      <sz val="11"/>
      <name val="Arial"/>
      <family val="2"/>
    </font>
    <font>
      <sz val="11"/>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32">
    <border>
      <left/>
      <right/>
      <top/>
      <bottom/>
      <diagonal/>
    </border>
    <border>
      <left style="medium"/>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style="thin"/>
      <right style="thin"/>
      <top style="thin"/>
      <bottom>
        <color indexed="63"/>
      </bottom>
    </border>
    <border>
      <left>
        <color indexed="63"/>
      </left>
      <right style="medium"/>
      <top style="thin"/>
      <bottom style="thin"/>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style="thin"/>
      <right style="medium"/>
      <top>
        <color indexed="63"/>
      </top>
      <bottom style="thin"/>
    </border>
    <border>
      <left>
        <color indexed="63"/>
      </left>
      <right style="thin"/>
      <top style="thin"/>
      <bottom>
        <color indexed="63"/>
      </bottom>
    </border>
    <border>
      <left style="medium"/>
      <right>
        <color indexed="63"/>
      </right>
      <top>
        <color indexed="63"/>
      </top>
      <bottom style="medium"/>
    </border>
    <border>
      <left>
        <color indexed="63"/>
      </left>
      <right style="thin"/>
      <top style="medium"/>
      <bottom>
        <color indexed="63"/>
      </bottom>
    </border>
    <border>
      <left>
        <color indexed="63"/>
      </left>
      <right>
        <color indexed="63"/>
      </right>
      <top style="thin"/>
      <bottom style="medium"/>
    </border>
    <border>
      <left>
        <color indexed="63"/>
      </left>
      <right style="medium"/>
      <top>
        <color indexed="63"/>
      </top>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65">
    <xf numFmtId="0" fontId="0" fillId="0" borderId="0" xfId="0" applyAlignment="1">
      <alignment/>
    </xf>
    <xf numFmtId="0" fontId="1" fillId="2" borderId="0" xfId="0" applyFont="1" applyFill="1" applyBorder="1" applyAlignment="1">
      <alignment vertical="center" wrapText="1"/>
    </xf>
    <xf numFmtId="0" fontId="1" fillId="2" borderId="1" xfId="0" applyFont="1" applyFill="1" applyBorder="1" applyAlignment="1">
      <alignment vertical="center" wrapText="1"/>
    </xf>
    <xf numFmtId="0" fontId="7" fillId="2" borderId="1" xfId="0" applyFont="1" applyFill="1" applyBorder="1" applyAlignment="1">
      <alignment vertical="center" wrapText="1"/>
    </xf>
    <xf numFmtId="0" fontId="8" fillId="2" borderId="1" xfId="0" applyFont="1" applyFill="1" applyBorder="1" applyAlignment="1">
      <alignment vertical="center" wrapText="1"/>
    </xf>
    <xf numFmtId="0" fontId="9" fillId="2" borderId="0" xfId="0" applyFont="1" applyFill="1" applyBorder="1" applyAlignment="1">
      <alignment horizontal="right" vertical="center" wrapText="1"/>
    </xf>
    <xf numFmtId="0" fontId="6" fillId="2" borderId="0" xfId="0" applyFont="1" applyFill="1" applyBorder="1" applyAlignment="1">
      <alignment horizontal="right" vertical="center" wrapText="1"/>
    </xf>
    <xf numFmtId="3" fontId="9" fillId="3" borderId="2" xfId="15" applyNumberFormat="1" applyFont="1" applyFill="1" applyBorder="1" applyAlignment="1">
      <alignment horizontal="center" vertical="center" wrapText="1"/>
    </xf>
    <xf numFmtId="3" fontId="9" fillId="2" borderId="0" xfId="0" applyNumberFormat="1" applyFont="1" applyFill="1" applyBorder="1" applyAlignment="1">
      <alignment horizontal="right" vertical="center" wrapText="1"/>
    </xf>
    <xf numFmtId="0" fontId="9" fillId="0" borderId="0" xfId="0" applyFont="1" applyFill="1" applyBorder="1" applyAlignment="1">
      <alignment horizontal="right" vertical="center" wrapText="1"/>
    </xf>
    <xf numFmtId="3" fontId="9" fillId="3" borderId="3" xfId="15" applyNumberFormat="1" applyFont="1" applyFill="1" applyBorder="1" applyAlignment="1">
      <alignment horizontal="center" vertical="center" wrapText="1"/>
    </xf>
    <xf numFmtId="3" fontId="9" fillId="3" borderId="4" xfId="15" applyNumberFormat="1" applyFont="1" applyFill="1" applyBorder="1" applyAlignment="1">
      <alignment horizontal="center" vertical="center" wrapText="1"/>
    </xf>
    <xf numFmtId="0" fontId="1" fillId="2" borderId="0" xfId="0" applyFont="1" applyFill="1" applyBorder="1" applyAlignment="1">
      <alignment/>
    </xf>
    <xf numFmtId="0" fontId="9" fillId="2" borderId="0" xfId="0" applyFont="1" applyFill="1" applyBorder="1" applyAlignment="1">
      <alignment horizontal="center" vertical="center" wrapText="1"/>
    </xf>
    <xf numFmtId="174" fontId="6" fillId="2" borderId="0" xfId="21" applyNumberFormat="1" applyFont="1" applyFill="1" applyBorder="1" applyAlignment="1">
      <alignment horizontal="center" vertical="center" wrapText="1"/>
    </xf>
    <xf numFmtId="174" fontId="10" fillId="2" borderId="0" xfId="21" applyNumberFormat="1" applyFont="1" applyFill="1" applyBorder="1" applyAlignment="1">
      <alignment horizontal="center" vertical="center" wrapText="1"/>
    </xf>
    <xf numFmtId="3" fontId="6" fillId="2" borderId="0" xfId="0" applyNumberFormat="1" applyFont="1" applyFill="1" applyBorder="1" applyAlignment="1">
      <alignment horizontal="center" vertical="center" wrapText="1"/>
    </xf>
    <xf numFmtId="3" fontId="10" fillId="2"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5" fillId="3" borderId="5" xfId="0" applyFont="1" applyFill="1" applyBorder="1" applyAlignment="1">
      <alignment horizontal="center"/>
    </xf>
    <xf numFmtId="0" fontId="5" fillId="3" borderId="6" xfId="0" applyFont="1" applyFill="1" applyBorder="1" applyAlignment="1">
      <alignment horizontal="center"/>
    </xf>
    <xf numFmtId="0" fontId="0" fillId="0" borderId="0" xfId="0" applyFont="1" applyBorder="1" applyAlignment="1">
      <alignment horizontal="center"/>
    </xf>
    <xf numFmtId="0" fontId="0" fillId="0" borderId="7" xfId="0" applyFont="1" applyBorder="1" applyAlignment="1">
      <alignment horizontal="center" vertical="center" wrapText="1"/>
    </xf>
    <xf numFmtId="4" fontId="5" fillId="0" borderId="8" xfId="0" applyNumberFormat="1" applyFont="1" applyFill="1" applyBorder="1" applyAlignment="1">
      <alignment/>
    </xf>
    <xf numFmtId="173" fontId="0" fillId="0" borderId="8" xfId="15" applyNumberFormat="1" applyFont="1" applyBorder="1" applyAlignment="1">
      <alignment horizontal="center"/>
    </xf>
    <xf numFmtId="174" fontId="0" fillId="0" borderId="9" xfId="21" applyNumberFormat="1" applyFont="1" applyBorder="1" applyAlignment="1">
      <alignment horizontal="center"/>
    </xf>
    <xf numFmtId="0" fontId="5" fillId="3" borderId="9" xfId="0" applyFont="1" applyFill="1" applyBorder="1" applyAlignment="1">
      <alignment horizontal="center"/>
    </xf>
    <xf numFmtId="4" fontId="0" fillId="0" borderId="0" xfId="0" applyNumberFormat="1" applyFont="1" applyFill="1" applyBorder="1" applyAlignment="1">
      <alignment vertical="center" wrapText="1"/>
    </xf>
    <xf numFmtId="0" fontId="0" fillId="0" borderId="6" xfId="0" applyFont="1" applyBorder="1" applyAlignment="1">
      <alignment horizontal="center" vertical="center" wrapText="1"/>
    </xf>
    <xf numFmtId="0" fontId="0" fillId="0" borderId="9" xfId="0" applyFont="1" applyBorder="1" applyAlignment="1">
      <alignment horizontal="center" vertical="center" wrapText="1"/>
    </xf>
    <xf numFmtId="0" fontId="0" fillId="0" borderId="0" xfId="0" applyFont="1" applyBorder="1" applyAlignment="1">
      <alignment vertical="center" wrapText="1"/>
    </xf>
    <xf numFmtId="4" fontId="3" fillId="0" borderId="9" xfId="0" applyNumberFormat="1" applyFont="1" applyFill="1" applyBorder="1" applyAlignment="1">
      <alignment vertical="center" wrapText="1"/>
    </xf>
    <xf numFmtId="173" fontId="0" fillId="0" borderId="10" xfId="0" applyNumberFormat="1" applyFont="1" applyBorder="1" applyAlignment="1">
      <alignment horizontal="center"/>
    </xf>
    <xf numFmtId="174" fontId="0" fillId="0" borderId="10" xfId="21" applyNumberFormat="1" applyFont="1" applyBorder="1" applyAlignment="1">
      <alignment horizontal="right"/>
    </xf>
    <xf numFmtId="4" fontId="3" fillId="0" borderId="11" xfId="0" applyNumberFormat="1" applyFont="1" applyFill="1" applyBorder="1" applyAlignment="1">
      <alignment vertical="center" wrapText="1"/>
    </xf>
    <xf numFmtId="173" fontId="0" fillId="0" borderId="12" xfId="15" applyNumberFormat="1" applyFont="1" applyFill="1" applyBorder="1" applyAlignment="1">
      <alignment horizontal="center"/>
    </xf>
    <xf numFmtId="174" fontId="0" fillId="0" borderId="12" xfId="21" applyNumberFormat="1" applyFont="1" applyFill="1" applyBorder="1" applyAlignment="1">
      <alignment horizontal="right"/>
    </xf>
    <xf numFmtId="4" fontId="2" fillId="0" borderId="12" xfId="0" applyNumberFormat="1" applyFont="1" applyFill="1" applyBorder="1" applyAlignment="1">
      <alignment vertical="center" wrapText="1"/>
    </xf>
    <xf numFmtId="173" fontId="0" fillId="0" borderId="12" xfId="15" applyNumberFormat="1" applyFont="1" applyBorder="1" applyAlignment="1">
      <alignment horizontal="center"/>
    </xf>
    <xf numFmtId="174" fontId="0" fillId="0" borderId="12" xfId="21" applyNumberFormat="1" applyFont="1" applyBorder="1" applyAlignment="1">
      <alignment horizontal="right"/>
    </xf>
    <xf numFmtId="173" fontId="0" fillId="0" borderId="10" xfId="15" applyNumberFormat="1" applyFont="1" applyBorder="1" applyAlignment="1">
      <alignment horizontal="center"/>
    </xf>
    <xf numFmtId="4" fontId="2" fillId="0" borderId="10" xfId="0" applyNumberFormat="1" applyFont="1" applyFill="1" applyBorder="1" applyAlignment="1">
      <alignment vertical="center" wrapText="1"/>
    </xf>
    <xf numFmtId="4" fontId="2" fillId="0" borderId="0" xfId="0" applyNumberFormat="1" applyFont="1" applyFill="1" applyBorder="1" applyAlignment="1">
      <alignment vertical="center" wrapText="1"/>
    </xf>
    <xf numFmtId="173" fontId="0" fillId="0" borderId="0" xfId="15" applyNumberFormat="1" applyFont="1" applyBorder="1" applyAlignment="1">
      <alignment horizontal="center"/>
    </xf>
    <xf numFmtId="174" fontId="0" fillId="0" borderId="0" xfId="21" applyNumberFormat="1" applyFont="1" applyBorder="1" applyAlignment="1">
      <alignment horizontal="right"/>
    </xf>
    <xf numFmtId="4" fontId="2" fillId="0" borderId="12" xfId="0" applyNumberFormat="1" applyFont="1" applyFill="1" applyBorder="1" applyAlignment="1">
      <alignment horizontal="left" vertical="center" wrapText="1"/>
    </xf>
    <xf numFmtId="0" fontId="0" fillId="0" borderId="0" xfId="0" applyFont="1" applyFill="1" applyBorder="1" applyAlignment="1">
      <alignment/>
    </xf>
    <xf numFmtId="0" fontId="0" fillId="0" borderId="6" xfId="0" applyFont="1" applyFill="1" applyBorder="1" applyAlignment="1">
      <alignment horizontal="center" vertical="center" wrapText="1"/>
    </xf>
    <xf numFmtId="0" fontId="0" fillId="0" borderId="8" xfId="0" applyFont="1" applyFill="1" applyBorder="1" applyAlignment="1">
      <alignment horizontal="center" wrapText="1"/>
    </xf>
    <xf numFmtId="0" fontId="0" fillId="0" borderId="9" xfId="0" applyFont="1" applyFill="1" applyBorder="1" applyAlignment="1">
      <alignment horizontal="center" wrapText="1"/>
    </xf>
    <xf numFmtId="173" fontId="0" fillId="0" borderId="9" xfId="15" applyNumberFormat="1" applyFont="1" applyBorder="1" applyAlignment="1">
      <alignment/>
    </xf>
    <xf numFmtId="174" fontId="0" fillId="0" borderId="9" xfId="21" applyNumberFormat="1" applyFont="1" applyBorder="1" applyAlignment="1">
      <alignment/>
    </xf>
    <xf numFmtId="4" fontId="0" fillId="0" borderId="13" xfId="0" applyNumberFormat="1" applyFont="1" applyFill="1" applyBorder="1" applyAlignment="1">
      <alignment/>
    </xf>
    <xf numFmtId="0" fontId="0" fillId="0" borderId="7" xfId="0" applyFont="1" applyBorder="1" applyAlignment="1">
      <alignment/>
    </xf>
    <xf numFmtId="0" fontId="0" fillId="0" borderId="0" xfId="0" applyFont="1" applyAlignment="1">
      <alignment/>
    </xf>
    <xf numFmtId="4" fontId="0" fillId="0" borderId="4" xfId="0" applyNumberFormat="1" applyFont="1" applyFill="1" applyBorder="1" applyAlignment="1">
      <alignment/>
    </xf>
    <xf numFmtId="173" fontId="0" fillId="0" borderId="9" xfId="15" applyNumberFormat="1" applyFont="1" applyBorder="1" applyAlignment="1">
      <alignment horizontal="right"/>
    </xf>
    <xf numFmtId="173" fontId="0" fillId="0" borderId="0" xfId="0" applyNumberFormat="1" applyFont="1" applyAlignment="1">
      <alignment/>
    </xf>
    <xf numFmtId="0" fontId="13" fillId="2" borderId="0" xfId="0" applyFont="1" applyFill="1" applyBorder="1" applyAlignment="1">
      <alignment vertical="center" wrapText="1"/>
    </xf>
    <xf numFmtId="0" fontId="13" fillId="2" borderId="0" xfId="0" applyFont="1" applyFill="1" applyBorder="1" applyAlignment="1">
      <alignment horizontal="left" vertical="center" wrapText="1"/>
    </xf>
    <xf numFmtId="0" fontId="13" fillId="0" borderId="0" xfId="0" applyFont="1" applyFill="1" applyBorder="1" applyAlignment="1">
      <alignment vertical="center" wrapText="1"/>
    </xf>
    <xf numFmtId="0" fontId="4" fillId="2" borderId="0" xfId="0" applyFont="1" applyFill="1" applyBorder="1" applyAlignment="1">
      <alignment horizontal="left" vertical="center" wrapText="1"/>
    </xf>
    <xf numFmtId="0" fontId="14" fillId="2" borderId="14" xfId="0" applyFont="1" applyFill="1" applyBorder="1" applyAlignment="1">
      <alignment vertical="center" wrapText="1"/>
    </xf>
    <xf numFmtId="0" fontId="14" fillId="2" borderId="0" xfId="0" applyFont="1" applyFill="1" applyBorder="1" applyAlignment="1">
      <alignment vertical="center" wrapText="1"/>
    </xf>
    <xf numFmtId="0" fontId="13" fillId="3" borderId="15" xfId="0" applyFont="1" applyFill="1" applyBorder="1" applyAlignment="1">
      <alignment horizontal="left" vertical="center" wrapText="1"/>
    </xf>
    <xf numFmtId="0" fontId="14" fillId="0" borderId="0" xfId="0" applyFont="1" applyFill="1" applyBorder="1" applyAlignment="1">
      <alignment vertical="center" wrapText="1"/>
    </xf>
    <xf numFmtId="49" fontId="13" fillId="3" borderId="1" xfId="0" applyNumberFormat="1" applyFont="1" applyFill="1" applyBorder="1" applyAlignment="1">
      <alignment horizontal="left" vertical="center" wrapText="1"/>
    </xf>
    <xf numFmtId="0" fontId="13" fillId="3" borderId="1" xfId="0" applyFont="1" applyFill="1" applyBorder="1" applyAlignment="1">
      <alignment horizontal="left" vertical="center" wrapText="1"/>
    </xf>
    <xf numFmtId="49" fontId="15" fillId="3" borderId="0" xfId="0" applyNumberFormat="1" applyFont="1" applyFill="1" applyBorder="1" applyAlignment="1">
      <alignment horizontal="left" vertical="center" wrapText="1"/>
    </xf>
    <xf numFmtId="0" fontId="15" fillId="3" borderId="16" xfId="0" applyFont="1" applyFill="1" applyBorder="1" applyAlignment="1">
      <alignment horizontal="left" vertical="center" wrapText="1"/>
    </xf>
    <xf numFmtId="0" fontId="13" fillId="2" borderId="14"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13" fillId="3" borderId="16" xfId="0" applyFont="1" applyFill="1" applyBorder="1" applyAlignment="1">
      <alignment horizontal="left" vertical="center" wrapText="1"/>
    </xf>
    <xf numFmtId="0" fontId="13" fillId="0" borderId="0" xfId="0" applyFont="1" applyFill="1" applyBorder="1" applyAlignment="1">
      <alignment/>
    </xf>
    <xf numFmtId="0" fontId="13" fillId="0" borderId="0" xfId="0" applyFont="1" applyFill="1" applyBorder="1" applyAlignment="1">
      <alignment horizontal="left" vertical="center" wrapText="1"/>
    </xf>
    <xf numFmtId="3" fontId="18" fillId="3" borderId="3" xfId="15" applyNumberFormat="1" applyFont="1" applyFill="1" applyBorder="1" applyAlignment="1">
      <alignment horizontal="center" vertical="center" wrapText="1"/>
    </xf>
    <xf numFmtId="3" fontId="18" fillId="3" borderId="9" xfId="15" applyNumberFormat="1" applyFont="1" applyFill="1" applyBorder="1" applyAlignment="1">
      <alignment horizontal="center" vertical="center" wrapText="1"/>
    </xf>
    <xf numFmtId="174" fontId="18" fillId="3" borderId="3" xfId="21" applyNumberFormat="1" applyFont="1" applyFill="1" applyBorder="1" applyAlignment="1">
      <alignment horizontal="center" vertical="center" wrapText="1"/>
    </xf>
    <xf numFmtId="3" fontId="19" fillId="3" borderId="7" xfId="15" applyNumberFormat="1" applyFont="1" applyFill="1" applyBorder="1" applyAlignment="1">
      <alignment horizontal="center" vertical="center" wrapText="1"/>
    </xf>
    <xf numFmtId="3" fontId="19" fillId="3" borderId="13" xfId="15" applyNumberFormat="1" applyFont="1" applyFill="1" applyBorder="1" applyAlignment="1">
      <alignment horizontal="center" vertical="center" wrapText="1"/>
    </xf>
    <xf numFmtId="174" fontId="19" fillId="3" borderId="0" xfId="21" applyNumberFormat="1" applyFont="1" applyFill="1" applyBorder="1" applyAlignment="1">
      <alignment horizontal="center" vertical="center" wrapText="1"/>
    </xf>
    <xf numFmtId="174" fontId="18" fillId="3" borderId="2" xfId="21" applyNumberFormat="1" applyFont="1" applyFill="1" applyBorder="1" applyAlignment="1">
      <alignment horizontal="center" vertical="center" wrapText="1"/>
    </xf>
    <xf numFmtId="3" fontId="19" fillId="3" borderId="18" xfId="15" applyNumberFormat="1" applyFont="1" applyFill="1" applyBorder="1" applyAlignment="1">
      <alignment horizontal="center" vertical="center" wrapText="1"/>
    </xf>
    <xf numFmtId="3" fontId="18" fillId="3" borderId="4" xfId="15" applyNumberFormat="1" applyFont="1" applyFill="1" applyBorder="1" applyAlignment="1">
      <alignment horizontal="center" vertical="center" wrapText="1"/>
    </xf>
    <xf numFmtId="3" fontId="18" fillId="3" borderId="19" xfId="0" applyNumberFormat="1" applyFont="1" applyFill="1" applyBorder="1" applyAlignment="1">
      <alignment horizontal="center" vertical="center" wrapText="1"/>
    </xf>
    <xf numFmtId="0" fontId="14" fillId="2" borderId="15" xfId="0" applyFont="1" applyFill="1" applyBorder="1" applyAlignment="1">
      <alignment horizontal="left" vertical="center" wrapText="1"/>
    </xf>
    <xf numFmtId="0" fontId="14" fillId="0" borderId="15" xfId="0" applyFont="1" applyFill="1" applyBorder="1" applyAlignment="1">
      <alignment horizontal="left" vertical="center" wrapText="1"/>
    </xf>
    <xf numFmtId="4" fontId="2" fillId="0" borderId="18" xfId="0" applyNumberFormat="1" applyFont="1" applyFill="1" applyBorder="1" applyAlignment="1">
      <alignment vertical="center" wrapText="1"/>
    </xf>
    <xf numFmtId="4" fontId="0" fillId="0" borderId="4" xfId="0" applyNumberFormat="1" applyFont="1" applyFill="1" applyBorder="1" applyAlignment="1">
      <alignment vertical="center" wrapText="1"/>
    </xf>
    <xf numFmtId="4" fontId="0" fillId="0" borderId="18" xfId="0" applyNumberFormat="1" applyFont="1" applyFill="1" applyBorder="1" applyAlignment="1">
      <alignment/>
    </xf>
    <xf numFmtId="0" fontId="0" fillId="0" borderId="5" xfId="0" applyFont="1" applyFill="1" applyBorder="1" applyAlignment="1">
      <alignment wrapText="1"/>
    </xf>
    <xf numFmtId="0" fontId="1" fillId="2" borderId="15" xfId="0" applyFont="1" applyFill="1" applyBorder="1" applyAlignment="1">
      <alignment horizontal="left" vertical="center" wrapText="1"/>
    </xf>
    <xf numFmtId="0" fontId="0" fillId="2" borderId="20"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2" borderId="22" xfId="0" applyFont="1" applyFill="1" applyBorder="1" applyAlignment="1">
      <alignment horizontal="center" vertical="center" wrapText="1"/>
    </xf>
    <xf numFmtId="0" fontId="0" fillId="2" borderId="23"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13" fillId="3" borderId="17" xfId="0" applyFont="1" applyFill="1" applyBorder="1" applyAlignment="1">
      <alignment horizontal="left" wrapText="1"/>
    </xf>
    <xf numFmtId="173" fontId="0" fillId="0" borderId="4" xfId="0" applyNumberFormat="1" applyFont="1" applyBorder="1" applyAlignment="1">
      <alignment horizontal="center"/>
    </xf>
    <xf numFmtId="173" fontId="0" fillId="0" borderId="13" xfId="15" applyNumberFormat="1" applyFont="1" applyFill="1" applyBorder="1" applyAlignment="1">
      <alignment horizontal="center"/>
    </xf>
    <xf numFmtId="173" fontId="0" fillId="0" borderId="13" xfId="15" applyNumberFormat="1" applyFont="1" applyBorder="1" applyAlignment="1">
      <alignment horizontal="center"/>
    </xf>
    <xf numFmtId="173" fontId="0" fillId="0" borderId="4" xfId="15" applyNumberFormat="1" applyFont="1" applyBorder="1" applyAlignment="1">
      <alignment horizontal="center"/>
    </xf>
    <xf numFmtId="173" fontId="0" fillId="0" borderId="12" xfId="15" applyNumberFormat="1" applyFont="1" applyBorder="1" applyAlignment="1">
      <alignment horizontal="right"/>
    </xf>
    <xf numFmtId="173" fontId="0" fillId="0" borderId="10" xfId="15" applyNumberFormat="1" applyFont="1" applyBorder="1" applyAlignment="1">
      <alignment horizontal="right"/>
    </xf>
    <xf numFmtId="173" fontId="0" fillId="0" borderId="12" xfId="15" applyNumberFormat="1" applyFont="1" applyFill="1" applyBorder="1" applyAlignment="1">
      <alignment horizontal="right"/>
    </xf>
    <xf numFmtId="174" fontId="19" fillId="3" borderId="25" xfId="21" applyNumberFormat="1" applyFont="1" applyFill="1" applyBorder="1" applyAlignment="1">
      <alignment horizontal="center" vertical="center" wrapText="1"/>
    </xf>
    <xf numFmtId="174" fontId="19" fillId="3" borderId="16" xfId="21" applyNumberFormat="1" applyFont="1" applyFill="1" applyBorder="1" applyAlignment="1">
      <alignment horizontal="center" vertical="center" wrapText="1"/>
    </xf>
    <xf numFmtId="0" fontId="13" fillId="2" borderId="2" xfId="0" applyFont="1" applyFill="1" applyBorder="1" applyAlignment="1">
      <alignment vertical="center" wrapText="1"/>
    </xf>
    <xf numFmtId="0" fontId="13" fillId="2" borderId="2" xfId="0" applyFont="1" applyFill="1" applyBorder="1" applyAlignment="1">
      <alignment horizontal="left" vertical="center" wrapText="1"/>
    </xf>
    <xf numFmtId="0" fontId="9" fillId="2" borderId="2" xfId="0" applyFont="1" applyFill="1" applyBorder="1" applyAlignment="1">
      <alignment horizontal="right" vertical="center" wrapText="1"/>
    </xf>
    <xf numFmtId="0" fontId="1" fillId="2" borderId="2" xfId="0" applyFont="1" applyFill="1" applyBorder="1" applyAlignment="1">
      <alignment vertical="center" wrapText="1"/>
    </xf>
    <xf numFmtId="0" fontId="4" fillId="2" borderId="0" xfId="0" applyFont="1" applyFill="1" applyBorder="1" applyAlignment="1">
      <alignment wrapText="1"/>
    </xf>
    <xf numFmtId="0" fontId="6" fillId="2" borderId="0" xfId="0" applyFont="1" applyFill="1" applyBorder="1" applyAlignment="1">
      <alignment horizontal="center" vertical="center" wrapText="1"/>
    </xf>
    <xf numFmtId="0" fontId="6" fillId="3" borderId="2" xfId="0" applyFont="1" applyFill="1" applyBorder="1" applyAlignment="1">
      <alignment horizontal="center" vertical="center" wrapText="1"/>
    </xf>
    <xf numFmtId="49" fontId="18" fillId="3" borderId="26" xfId="0" applyNumberFormat="1" applyFont="1" applyFill="1" applyBorder="1" applyAlignment="1">
      <alignment horizontal="center" vertical="center" wrapText="1"/>
    </xf>
    <xf numFmtId="49" fontId="18" fillId="3" borderId="7" xfId="0" applyNumberFormat="1" applyFont="1" applyFill="1" applyBorder="1" applyAlignment="1">
      <alignment horizontal="center" vertical="center" wrapText="1"/>
    </xf>
    <xf numFmtId="0" fontId="18" fillId="3" borderId="7"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18" fillId="3" borderId="26"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18" fillId="3" borderId="9"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13" fillId="3" borderId="27" xfId="0" applyFont="1" applyFill="1" applyBorder="1" applyAlignment="1">
      <alignment horizontal="left" wrapText="1"/>
    </xf>
    <xf numFmtId="0" fontId="13" fillId="3" borderId="17" xfId="0" applyFont="1" applyFill="1" applyBorder="1" applyAlignment="1">
      <alignment horizontal="left" wrapText="1"/>
    </xf>
    <xf numFmtId="0" fontId="13" fillId="3" borderId="16" xfId="0" applyFont="1" applyFill="1" applyBorder="1" applyAlignment="1">
      <alignment horizontal="left" wrapText="1"/>
    </xf>
    <xf numFmtId="0" fontId="5" fillId="2" borderId="28"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4" fillId="2" borderId="29" xfId="0" applyFont="1" applyFill="1" applyBorder="1" applyAlignment="1">
      <alignment horizontal="center" wrapText="1"/>
    </xf>
    <xf numFmtId="0" fontId="14" fillId="0" borderId="14"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2" borderId="14" xfId="0" applyFont="1" applyFill="1" applyBorder="1" applyAlignment="1">
      <alignment horizontal="left" vertical="center" wrapText="1"/>
    </xf>
    <xf numFmtId="0" fontId="14" fillId="2" borderId="15" xfId="0" applyFont="1" applyFill="1" applyBorder="1" applyAlignment="1">
      <alignment horizontal="left" vertical="center" wrapText="1"/>
    </xf>
    <xf numFmtId="49" fontId="15" fillId="3" borderId="1" xfId="0" applyNumberFormat="1" applyFont="1" applyFill="1" applyBorder="1" applyAlignment="1">
      <alignment horizontal="left" vertical="center" wrapText="1"/>
    </xf>
    <xf numFmtId="49" fontId="15" fillId="3" borderId="0" xfId="0" applyNumberFormat="1" applyFont="1" applyFill="1" applyBorder="1" applyAlignment="1">
      <alignment horizontal="left" vertical="center" wrapText="1"/>
    </xf>
    <xf numFmtId="0" fontId="15" fillId="3" borderId="27" xfId="0" applyFont="1" applyFill="1" applyBorder="1" applyAlignment="1">
      <alignment horizontal="left" vertical="center" wrapText="1"/>
    </xf>
    <xf numFmtId="0" fontId="15" fillId="3" borderId="17" xfId="0" applyFont="1" applyFill="1" applyBorder="1" applyAlignment="1">
      <alignment horizontal="left" vertical="center" wrapText="1"/>
    </xf>
    <xf numFmtId="174" fontId="18" fillId="3" borderId="30" xfId="21" applyNumberFormat="1" applyFont="1" applyFill="1" applyBorder="1" applyAlignment="1">
      <alignment horizontal="center" vertical="center" wrapText="1"/>
    </xf>
    <xf numFmtId="174" fontId="18" fillId="3" borderId="16" xfId="21" applyNumberFormat="1" applyFont="1" applyFill="1" applyBorder="1" applyAlignment="1">
      <alignment horizontal="center" vertical="center" wrapText="1"/>
    </xf>
    <xf numFmtId="0" fontId="4" fillId="2" borderId="14"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31" xfId="0" applyFont="1" applyFill="1" applyBorder="1" applyAlignment="1">
      <alignment horizontal="center" vertical="center"/>
    </xf>
    <xf numFmtId="3" fontId="18" fillId="3" borderId="7" xfId="0" applyNumberFormat="1" applyFont="1" applyFill="1" applyBorder="1" applyAlignment="1">
      <alignment horizontal="center" vertical="center" wrapText="1"/>
    </xf>
    <xf numFmtId="3" fontId="18" fillId="3" borderId="31" xfId="0" applyNumberFormat="1" applyFont="1" applyFill="1" applyBorder="1" applyAlignment="1">
      <alignment horizontal="center" vertical="center" wrapText="1"/>
    </xf>
    <xf numFmtId="3" fontId="18" fillId="3" borderId="30" xfId="0" applyNumberFormat="1" applyFont="1" applyFill="1" applyBorder="1" applyAlignment="1">
      <alignment horizontal="center" vertical="center" wrapText="1"/>
    </xf>
    <xf numFmtId="3" fontId="18" fillId="3" borderId="16" xfId="0" applyNumberFormat="1" applyFont="1" applyFill="1" applyBorder="1" applyAlignment="1">
      <alignment horizontal="center" vertical="center" wrapText="1"/>
    </xf>
    <xf numFmtId="0" fontId="4" fillId="2" borderId="14" xfId="0" applyFont="1" applyFill="1" applyBorder="1" applyAlignment="1">
      <alignment horizontal="center" vertical="center" wrapText="1"/>
    </xf>
    <xf numFmtId="0" fontId="0" fillId="0" borderId="8" xfId="0" applyFont="1" applyFill="1" applyBorder="1" applyAlignment="1">
      <alignment horizontal="center" wrapText="1"/>
    </xf>
    <xf numFmtId="0" fontId="0" fillId="0" borderId="5" xfId="0" applyFont="1" applyFill="1" applyBorder="1" applyAlignment="1">
      <alignment horizontal="center" wrapText="1"/>
    </xf>
    <xf numFmtId="0" fontId="0" fillId="0" borderId="6" xfId="0" applyFont="1" applyFill="1" applyBorder="1" applyAlignment="1">
      <alignment horizontal="center" wrapText="1"/>
    </xf>
    <xf numFmtId="3" fontId="0" fillId="0" borderId="8" xfId="0" applyNumberFormat="1" applyFont="1" applyFill="1" applyBorder="1" applyAlignment="1">
      <alignment horizontal="center" wrapText="1"/>
    </xf>
    <xf numFmtId="0" fontId="11" fillId="0" borderId="0" xfId="0" applyFont="1" applyBorder="1" applyAlignment="1">
      <alignment horizontal="center"/>
    </xf>
    <xf numFmtId="0" fontId="5" fillId="3" borderId="8" xfId="0" applyFont="1" applyFill="1" applyBorder="1" applyAlignment="1">
      <alignment horizontal="center"/>
    </xf>
    <xf numFmtId="0" fontId="5" fillId="3" borderId="5" xfId="0" applyFont="1" applyFill="1" applyBorder="1" applyAlignment="1">
      <alignment horizontal="center"/>
    </xf>
    <xf numFmtId="0" fontId="5" fillId="3" borderId="6" xfId="0" applyFont="1" applyFill="1" applyBorder="1" applyAlignment="1">
      <alignment horizontal="center"/>
    </xf>
    <xf numFmtId="0" fontId="11" fillId="0" borderId="0" xfId="0" applyFont="1" applyBorder="1" applyAlignment="1">
      <alignment horizontal="center" wrapText="1"/>
    </xf>
    <xf numFmtId="0" fontId="0" fillId="0" borderId="12" xfId="0" applyFont="1" applyBorder="1" applyAlignment="1">
      <alignment horizontal="left" wrapText="1"/>
    </xf>
    <xf numFmtId="0" fontId="0" fillId="0" borderId="0" xfId="0" applyFont="1" applyBorder="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color rgb="FFC0C0C0"/>
      </font>
      <border/>
    </dxf>
    <dxf>
      <font>
        <b/>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111"/>
  <sheetViews>
    <sheetView tabSelected="1" zoomScale="90" zoomScaleNormal="90" zoomScaleSheetLayoutView="90" workbookViewId="0" topLeftCell="A1">
      <selection activeCell="A1" sqref="A1"/>
    </sheetView>
  </sheetViews>
  <sheetFormatPr defaultColWidth="9.140625" defaultRowHeight="12.75"/>
  <cols>
    <col min="1" max="1" width="3.421875" style="59" customWidth="1"/>
    <col min="2" max="2" width="75.57421875" style="75" customWidth="1"/>
    <col min="3" max="3" width="9.7109375" style="126" customWidth="1"/>
    <col min="4" max="6" width="10.7109375" style="9" customWidth="1"/>
    <col min="7" max="7" width="2.7109375" style="1" customWidth="1"/>
    <col min="8" max="16384" width="9.140625" style="61" customWidth="1"/>
  </cols>
  <sheetData>
    <row r="1" spans="2:6" ht="16.5" customHeight="1" thickBot="1">
      <c r="B1" s="60" t="s">
        <v>167</v>
      </c>
      <c r="C1" s="115"/>
      <c r="D1" s="5"/>
      <c r="E1" s="5"/>
      <c r="F1" s="5"/>
    </row>
    <row r="2" spans="2:6" ht="27" customHeight="1">
      <c r="B2" s="143" t="s">
        <v>162</v>
      </c>
      <c r="C2" s="144"/>
      <c r="D2" s="95" t="s">
        <v>24</v>
      </c>
      <c r="E2" s="93" t="s">
        <v>16</v>
      </c>
      <c r="F2" s="93" t="s">
        <v>17</v>
      </c>
    </row>
    <row r="3" spans="2:6" ht="10.5" customHeight="1">
      <c r="B3" s="145"/>
      <c r="C3" s="146"/>
      <c r="D3" s="149">
        <v>449400</v>
      </c>
      <c r="E3" s="151">
        <v>159924</v>
      </c>
      <c r="F3" s="141">
        <v>0.3558611481975968</v>
      </c>
    </row>
    <row r="4" spans="2:6" ht="4.5" customHeight="1" thickBot="1">
      <c r="B4" s="147"/>
      <c r="C4" s="148"/>
      <c r="D4" s="150"/>
      <c r="E4" s="152"/>
      <c r="F4" s="142"/>
    </row>
    <row r="5" spans="2:6" ht="10.5" customHeight="1" thickBot="1">
      <c r="B5" s="60"/>
      <c r="C5" s="115"/>
      <c r="D5" s="5"/>
      <c r="E5" s="5"/>
      <c r="F5" s="5"/>
    </row>
    <row r="6" spans="2:6" ht="25.5">
      <c r="B6" s="153" t="s">
        <v>166</v>
      </c>
      <c r="C6" s="144"/>
      <c r="D6" s="95" t="s">
        <v>24</v>
      </c>
      <c r="E6" s="93" t="s">
        <v>16</v>
      </c>
      <c r="F6" s="93" t="s">
        <v>17</v>
      </c>
    </row>
    <row r="7" spans="2:6" ht="11.25" customHeight="1">
      <c r="B7" s="145"/>
      <c r="C7" s="146"/>
      <c r="D7" s="149">
        <v>428591</v>
      </c>
      <c r="E7" s="149">
        <v>152063</v>
      </c>
      <c r="F7" s="141">
        <v>0.3547974642491326</v>
      </c>
    </row>
    <row r="8" spans="2:6" ht="2.25" customHeight="1" thickBot="1">
      <c r="B8" s="147"/>
      <c r="C8" s="148"/>
      <c r="D8" s="150"/>
      <c r="E8" s="150"/>
      <c r="F8" s="142"/>
    </row>
    <row r="9" spans="2:6" ht="18.75" customHeight="1" thickBot="1">
      <c r="B9" s="62" t="s">
        <v>149</v>
      </c>
      <c r="C9" s="115"/>
      <c r="D9" s="6"/>
      <c r="E9" s="6"/>
      <c r="F9" s="6"/>
    </row>
    <row r="10" spans="2:7" ht="27" customHeight="1">
      <c r="B10" s="63"/>
      <c r="C10" s="130" t="s">
        <v>14</v>
      </c>
      <c r="D10" s="95" t="s">
        <v>24</v>
      </c>
      <c r="E10" s="96" t="s">
        <v>16</v>
      </c>
      <c r="F10" s="97" t="s">
        <v>17</v>
      </c>
      <c r="G10" s="2"/>
    </row>
    <row r="11" spans="2:7" ht="15" customHeight="1">
      <c r="B11" s="87" t="s">
        <v>11</v>
      </c>
      <c r="C11" s="131"/>
      <c r="D11" s="76">
        <v>393195</v>
      </c>
      <c r="E11" s="77">
        <v>144017</v>
      </c>
      <c r="F11" s="78">
        <v>0.3662737318633248</v>
      </c>
      <c r="G11" s="2"/>
    </row>
    <row r="12" spans="1:7" s="66" customFormat="1" ht="21" customHeight="1">
      <c r="A12" s="64"/>
      <c r="B12" s="65" t="s">
        <v>3</v>
      </c>
      <c r="C12" s="116"/>
      <c r="D12" s="10"/>
      <c r="E12" s="11"/>
      <c r="F12" s="7"/>
      <c r="G12" s="3"/>
    </row>
    <row r="13" spans="2:7" ht="15">
      <c r="B13" s="67" t="s">
        <v>150</v>
      </c>
      <c r="C13" s="117" t="s">
        <v>160</v>
      </c>
      <c r="D13" s="79">
        <v>552</v>
      </c>
      <c r="E13" s="80">
        <v>49</v>
      </c>
      <c r="F13" s="81">
        <v>0.08876811594202899</v>
      </c>
      <c r="G13" s="2"/>
    </row>
    <row r="14" spans="2:7" ht="15">
      <c r="B14" s="67" t="s">
        <v>151</v>
      </c>
      <c r="C14" s="118" t="s">
        <v>161</v>
      </c>
      <c r="D14" s="79">
        <v>27448</v>
      </c>
      <c r="E14" s="80">
        <v>10176</v>
      </c>
      <c r="F14" s="81">
        <v>0.3707373943456718</v>
      </c>
      <c r="G14" s="2"/>
    </row>
    <row r="15" spans="2:7" ht="15">
      <c r="B15" s="67" t="s">
        <v>8</v>
      </c>
      <c r="C15" s="119">
        <v>110</v>
      </c>
      <c r="D15" s="79">
        <v>100058</v>
      </c>
      <c r="E15" s="80">
        <v>37200</v>
      </c>
      <c r="F15" s="81">
        <v>0.3717843650682604</v>
      </c>
      <c r="G15" s="2"/>
    </row>
    <row r="16" spans="2:7" ht="24.75" customHeight="1">
      <c r="B16" s="65" t="s">
        <v>4</v>
      </c>
      <c r="C16" s="120"/>
      <c r="D16" s="10"/>
      <c r="E16" s="11"/>
      <c r="F16" s="108"/>
      <c r="G16" s="2"/>
    </row>
    <row r="17" spans="2:7" ht="15">
      <c r="B17" s="68" t="s">
        <v>152</v>
      </c>
      <c r="C17" s="119">
        <v>140</v>
      </c>
      <c r="D17" s="79">
        <v>9483</v>
      </c>
      <c r="E17" s="80">
        <v>1774</v>
      </c>
      <c r="F17" s="81">
        <v>0.18707160181377203</v>
      </c>
      <c r="G17" s="2"/>
    </row>
    <row r="18" spans="2:7" ht="15">
      <c r="B18" s="68" t="s">
        <v>158</v>
      </c>
      <c r="C18" s="119">
        <v>410</v>
      </c>
      <c r="D18" s="79">
        <v>110</v>
      </c>
      <c r="E18" s="80">
        <v>34</v>
      </c>
      <c r="F18" s="81">
        <v>0.3090909090909091</v>
      </c>
      <c r="G18" s="2"/>
    </row>
    <row r="19" spans="2:7" ht="21.75" customHeight="1">
      <c r="B19" s="65" t="s">
        <v>9</v>
      </c>
      <c r="C19" s="120"/>
      <c r="D19" s="10"/>
      <c r="E19" s="11"/>
      <c r="F19" s="108"/>
      <c r="G19" s="2"/>
    </row>
    <row r="20" spans="2:7" ht="15">
      <c r="B20" s="67" t="s">
        <v>153</v>
      </c>
      <c r="C20" s="118" t="s">
        <v>165</v>
      </c>
      <c r="D20" s="79">
        <v>254310</v>
      </c>
      <c r="E20" s="80">
        <v>94633</v>
      </c>
      <c r="F20" s="81">
        <v>0.37211670795485824</v>
      </c>
      <c r="G20" s="4"/>
    </row>
    <row r="21" spans="2:7" ht="15">
      <c r="B21" s="68" t="s">
        <v>154</v>
      </c>
      <c r="C21" s="119">
        <v>320</v>
      </c>
      <c r="D21" s="79">
        <v>1201</v>
      </c>
      <c r="E21" s="80">
        <v>144</v>
      </c>
      <c r="F21" s="81">
        <v>0.11990008326394672</v>
      </c>
      <c r="G21" s="2"/>
    </row>
    <row r="22" spans="2:7" ht="15">
      <c r="B22" s="68" t="s">
        <v>157</v>
      </c>
      <c r="C22" s="119">
        <v>420</v>
      </c>
      <c r="D22" s="79">
        <v>33</v>
      </c>
      <c r="E22" s="80">
        <v>7</v>
      </c>
      <c r="F22" s="81">
        <v>0.21212121212121213</v>
      </c>
      <c r="G22" s="2"/>
    </row>
    <row r="23" spans="2:7" ht="46.5" customHeight="1">
      <c r="B23" s="137" t="s">
        <v>5</v>
      </c>
      <c r="C23" s="138"/>
      <c r="D23" s="138"/>
      <c r="E23" s="138"/>
      <c r="F23" s="69"/>
      <c r="G23" s="2"/>
    </row>
    <row r="24" spans="2:7" ht="35.25" customHeight="1" thickBot="1">
      <c r="B24" s="139" t="s">
        <v>6</v>
      </c>
      <c r="C24" s="140"/>
      <c r="D24" s="140"/>
      <c r="E24" s="140"/>
      <c r="F24" s="70"/>
      <c r="G24" s="2"/>
    </row>
    <row r="25" spans="2:6" ht="19.5" customHeight="1" thickBot="1">
      <c r="B25" s="60"/>
      <c r="C25" s="115"/>
      <c r="D25" s="5"/>
      <c r="E25" s="5"/>
      <c r="F25" s="5"/>
    </row>
    <row r="26" spans="2:7" ht="27" customHeight="1">
      <c r="B26" s="71"/>
      <c r="C26" s="130" t="s">
        <v>14</v>
      </c>
      <c r="D26" s="95" t="s">
        <v>24</v>
      </c>
      <c r="E26" s="96" t="s">
        <v>16</v>
      </c>
      <c r="F26" s="97" t="s">
        <v>17</v>
      </c>
      <c r="G26" s="2"/>
    </row>
    <row r="27" spans="2:7" ht="15" customHeight="1">
      <c r="B27" s="86" t="s">
        <v>66</v>
      </c>
      <c r="C27" s="131"/>
      <c r="D27" s="76">
        <v>147439</v>
      </c>
      <c r="E27" s="77">
        <v>46948</v>
      </c>
      <c r="F27" s="82">
        <v>0.3184232123115322</v>
      </c>
      <c r="G27" s="2"/>
    </row>
    <row r="28" spans="2:7" ht="15">
      <c r="B28" s="68" t="s">
        <v>67</v>
      </c>
      <c r="C28" s="121">
        <v>130</v>
      </c>
      <c r="D28" s="79">
        <v>49853</v>
      </c>
      <c r="E28" s="83">
        <v>12733</v>
      </c>
      <c r="F28" s="81">
        <v>0.255410908069725</v>
      </c>
      <c r="G28" s="2"/>
    </row>
    <row r="29" spans="2:7" ht="15">
      <c r="B29" s="68" t="s">
        <v>68</v>
      </c>
      <c r="C29" s="119">
        <v>133</v>
      </c>
      <c r="D29" s="79">
        <v>4</v>
      </c>
      <c r="E29" s="80">
        <v>1</v>
      </c>
      <c r="F29" s="81">
        <v>0.25</v>
      </c>
      <c r="G29" s="2"/>
    </row>
    <row r="30" spans="2:7" ht="15">
      <c r="B30" s="68" t="s">
        <v>69</v>
      </c>
      <c r="C30" s="119">
        <v>135</v>
      </c>
      <c r="D30" s="79">
        <v>131</v>
      </c>
      <c r="E30" s="80">
        <v>34</v>
      </c>
      <c r="F30" s="81">
        <v>0.2595419847328244</v>
      </c>
      <c r="G30" s="2"/>
    </row>
    <row r="31" spans="2:7" ht="15">
      <c r="B31" s="68" t="s">
        <v>70</v>
      </c>
      <c r="C31" s="119">
        <v>290</v>
      </c>
      <c r="D31" s="79">
        <v>55224</v>
      </c>
      <c r="E31" s="80">
        <v>28666</v>
      </c>
      <c r="F31" s="81">
        <v>0.519085904679125</v>
      </c>
      <c r="G31" s="2"/>
    </row>
    <row r="32" spans="2:7" ht="15">
      <c r="B32" s="68" t="s">
        <v>159</v>
      </c>
      <c r="C32" s="119">
        <v>450</v>
      </c>
      <c r="D32" s="79">
        <v>2</v>
      </c>
      <c r="E32" s="80">
        <v>1</v>
      </c>
      <c r="F32" s="81">
        <v>0.5</v>
      </c>
      <c r="G32" s="2"/>
    </row>
    <row r="33" spans="2:7" ht="15">
      <c r="B33" s="68" t="s">
        <v>71</v>
      </c>
      <c r="C33" s="119">
        <v>310</v>
      </c>
      <c r="D33" s="79">
        <v>8358</v>
      </c>
      <c r="E33" s="80">
        <v>1482</v>
      </c>
      <c r="F33" s="81">
        <v>0.1773151471643934</v>
      </c>
      <c r="G33" s="2"/>
    </row>
    <row r="34" spans="2:7" ht="15">
      <c r="B34" s="68" t="s">
        <v>72</v>
      </c>
      <c r="C34" s="119">
        <v>600</v>
      </c>
      <c r="D34" s="79">
        <v>33867</v>
      </c>
      <c r="E34" s="80">
        <v>4031</v>
      </c>
      <c r="F34" s="81">
        <v>0.11902441905099359</v>
      </c>
      <c r="G34" s="2"/>
    </row>
    <row r="35" spans="2:7" ht="72.75" customHeight="1" thickBot="1">
      <c r="B35" s="127" t="s">
        <v>73</v>
      </c>
      <c r="C35" s="128"/>
      <c r="D35" s="128"/>
      <c r="E35" s="128"/>
      <c r="F35" s="73"/>
      <c r="G35" s="2"/>
    </row>
    <row r="36" spans="2:6" ht="21" thickBot="1">
      <c r="B36" s="62"/>
      <c r="C36" s="115"/>
      <c r="D36" s="5"/>
      <c r="E36" s="5"/>
      <c r="F36" s="5"/>
    </row>
    <row r="37" spans="2:7" ht="27" customHeight="1">
      <c r="B37" s="71"/>
      <c r="C37" s="130" t="s">
        <v>14</v>
      </c>
      <c r="D37" s="95" t="s">
        <v>24</v>
      </c>
      <c r="E37" s="96" t="s">
        <v>16</v>
      </c>
      <c r="F37" s="97" t="s">
        <v>17</v>
      </c>
      <c r="G37" s="2"/>
    </row>
    <row r="38" spans="2:7" ht="15" customHeight="1">
      <c r="B38" s="86" t="s">
        <v>74</v>
      </c>
      <c r="C38" s="131"/>
      <c r="D38" s="76">
        <v>22479</v>
      </c>
      <c r="E38" s="84">
        <v>9040</v>
      </c>
      <c r="F38" s="82">
        <v>0.4021531206904222</v>
      </c>
      <c r="G38" s="2"/>
    </row>
    <row r="39" spans="2:7" ht="15">
      <c r="B39" s="68" t="s">
        <v>75</v>
      </c>
      <c r="C39" s="121">
        <v>314</v>
      </c>
      <c r="D39" s="79">
        <v>443</v>
      </c>
      <c r="E39" s="80">
        <v>199</v>
      </c>
      <c r="F39" s="81">
        <v>0.4492099322799097</v>
      </c>
      <c r="G39" s="2"/>
    </row>
    <row r="40" spans="2:7" ht="15">
      <c r="B40" s="68" t="s">
        <v>76</v>
      </c>
      <c r="C40" s="119">
        <v>680</v>
      </c>
      <c r="D40" s="79">
        <v>4127</v>
      </c>
      <c r="E40" s="80">
        <v>1712</v>
      </c>
      <c r="F40" s="81">
        <v>0.4148291737339472</v>
      </c>
      <c r="G40" s="2"/>
    </row>
    <row r="41" spans="2:7" ht="15">
      <c r="B41" s="68" t="s">
        <v>77</v>
      </c>
      <c r="C41" s="119">
        <v>682</v>
      </c>
      <c r="D41" s="79">
        <v>594</v>
      </c>
      <c r="E41" s="80">
        <v>546</v>
      </c>
      <c r="F41" s="81">
        <v>0.9191919191919192</v>
      </c>
      <c r="G41" s="2"/>
    </row>
    <row r="42" spans="2:7" ht="15">
      <c r="B42" s="68" t="s">
        <v>78</v>
      </c>
      <c r="C42" s="119">
        <v>684</v>
      </c>
      <c r="D42" s="79">
        <v>685</v>
      </c>
      <c r="E42" s="80">
        <v>0</v>
      </c>
      <c r="F42" s="81">
        <v>0</v>
      </c>
      <c r="G42" s="2"/>
    </row>
    <row r="43" spans="2:7" ht="15.75" customHeight="1">
      <c r="B43" s="68" t="s">
        <v>109</v>
      </c>
      <c r="C43" s="119">
        <v>685</v>
      </c>
      <c r="D43" s="79">
        <v>75</v>
      </c>
      <c r="E43" s="80">
        <v>75</v>
      </c>
      <c r="F43" s="81">
        <v>1</v>
      </c>
      <c r="G43" s="2"/>
    </row>
    <row r="44" spans="2:7" ht="15">
      <c r="B44" s="68" t="s">
        <v>110</v>
      </c>
      <c r="C44" s="119">
        <v>690</v>
      </c>
      <c r="D44" s="79">
        <v>4663</v>
      </c>
      <c r="E44" s="80">
        <v>1547</v>
      </c>
      <c r="F44" s="81">
        <v>0.33176066909714774</v>
      </c>
      <c r="G44" s="2"/>
    </row>
    <row r="45" spans="2:7" ht="15">
      <c r="B45" s="68" t="s">
        <v>111</v>
      </c>
      <c r="C45" s="119" t="s">
        <v>1</v>
      </c>
      <c r="D45" s="79">
        <v>11892</v>
      </c>
      <c r="E45" s="80">
        <v>4961</v>
      </c>
      <c r="F45" s="81">
        <v>0.41717120753447695</v>
      </c>
      <c r="G45" s="2"/>
    </row>
    <row r="46" spans="2:7" ht="57" customHeight="1" thickBot="1">
      <c r="B46" s="127" t="s">
        <v>112</v>
      </c>
      <c r="C46" s="128"/>
      <c r="D46" s="128"/>
      <c r="E46" s="128"/>
      <c r="F46" s="73"/>
      <c r="G46" s="2"/>
    </row>
    <row r="47" spans="2:6" ht="18.75" customHeight="1" thickBot="1">
      <c r="B47" s="60"/>
      <c r="C47" s="115"/>
      <c r="D47" s="5"/>
      <c r="E47" s="5"/>
      <c r="F47" s="5"/>
    </row>
    <row r="48" spans="2:7" ht="26.25" customHeight="1">
      <c r="B48" s="71"/>
      <c r="C48" s="130" t="s">
        <v>14</v>
      </c>
      <c r="D48" s="95" t="s">
        <v>24</v>
      </c>
      <c r="E48" s="96" t="s">
        <v>16</v>
      </c>
      <c r="F48" s="97" t="s">
        <v>17</v>
      </c>
      <c r="G48" s="2"/>
    </row>
    <row r="49" spans="2:7" ht="15" customHeight="1">
      <c r="B49" s="86" t="s">
        <v>30</v>
      </c>
      <c r="C49" s="131"/>
      <c r="D49" s="76">
        <v>28425</v>
      </c>
      <c r="E49" s="84">
        <v>15381</v>
      </c>
      <c r="F49" s="82">
        <v>0.541108179419525</v>
      </c>
      <c r="G49" s="2"/>
    </row>
    <row r="50" spans="2:7" ht="15">
      <c r="B50" s="68" t="s">
        <v>113</v>
      </c>
      <c r="C50" s="121">
        <v>173</v>
      </c>
      <c r="D50" s="79">
        <v>1187</v>
      </c>
      <c r="E50" s="80">
        <v>592</v>
      </c>
      <c r="F50" s="81">
        <v>0.4987363100252738</v>
      </c>
      <c r="G50" s="2"/>
    </row>
    <row r="51" spans="2:7" ht="15">
      <c r="B51" s="68" t="s">
        <v>114</v>
      </c>
      <c r="C51" s="119">
        <v>400</v>
      </c>
      <c r="D51" s="79">
        <v>3666</v>
      </c>
      <c r="E51" s="80">
        <v>1589</v>
      </c>
      <c r="F51" s="81">
        <v>0.43344244408074195</v>
      </c>
      <c r="G51" s="2"/>
    </row>
    <row r="52" spans="2:7" ht="15">
      <c r="B52" s="68" t="s">
        <v>115</v>
      </c>
      <c r="C52" s="119">
        <v>500</v>
      </c>
      <c r="D52" s="79">
        <v>193</v>
      </c>
      <c r="E52" s="80">
        <v>82</v>
      </c>
      <c r="F52" s="81">
        <v>0.42487046632124353</v>
      </c>
      <c r="G52" s="2"/>
    </row>
    <row r="53" spans="2:7" ht="15">
      <c r="B53" s="68" t="s">
        <v>116</v>
      </c>
      <c r="C53" s="119">
        <v>510</v>
      </c>
      <c r="D53" s="79">
        <v>7401</v>
      </c>
      <c r="E53" s="80">
        <v>2358</v>
      </c>
      <c r="F53" s="81">
        <v>0.31860559383867043</v>
      </c>
      <c r="G53" s="2"/>
    </row>
    <row r="54" spans="2:7" ht="15">
      <c r="B54" s="68" t="s">
        <v>117</v>
      </c>
      <c r="C54" s="119">
        <v>930</v>
      </c>
      <c r="D54" s="79">
        <v>15830</v>
      </c>
      <c r="E54" s="80">
        <v>10700</v>
      </c>
      <c r="F54" s="81">
        <v>0.6759317751105496</v>
      </c>
      <c r="G54" s="2"/>
    </row>
    <row r="55" spans="2:7" ht="15">
      <c r="B55" s="68" t="s">
        <v>118</v>
      </c>
      <c r="C55" s="119">
        <v>960</v>
      </c>
      <c r="D55" s="79">
        <v>148</v>
      </c>
      <c r="E55" s="80">
        <v>60</v>
      </c>
      <c r="F55" s="81">
        <v>0.40540540540540543</v>
      </c>
      <c r="G55" s="2"/>
    </row>
    <row r="56" spans="2:7" ht="28.5" customHeight="1" thickBot="1">
      <c r="B56" s="127" t="s">
        <v>119</v>
      </c>
      <c r="C56" s="128"/>
      <c r="D56" s="128"/>
      <c r="E56" s="72"/>
      <c r="F56" s="73"/>
      <c r="G56" s="2"/>
    </row>
    <row r="57" spans="2:6" ht="34.5" customHeight="1" thickBot="1">
      <c r="B57" s="114" t="s">
        <v>120</v>
      </c>
      <c r="C57" s="115"/>
      <c r="D57" s="5"/>
      <c r="E57" s="5"/>
      <c r="F57" s="5"/>
    </row>
    <row r="58" spans="2:7" ht="27" customHeight="1">
      <c r="B58" s="63"/>
      <c r="C58" s="130" t="s">
        <v>14</v>
      </c>
      <c r="D58" s="98" t="s">
        <v>24</v>
      </c>
      <c r="E58" s="96" t="s">
        <v>16</v>
      </c>
      <c r="F58" s="97" t="s">
        <v>17</v>
      </c>
      <c r="G58" s="2"/>
    </row>
    <row r="59" spans="2:7" ht="15" customHeight="1">
      <c r="B59" s="86" t="s">
        <v>121</v>
      </c>
      <c r="C59" s="131"/>
      <c r="D59" s="76">
        <v>56205</v>
      </c>
      <c r="E59" s="77">
        <v>15907</v>
      </c>
      <c r="F59" s="82">
        <v>0.2830175251312161</v>
      </c>
      <c r="G59" s="2"/>
    </row>
    <row r="60" spans="2:7" ht="15">
      <c r="B60" s="67" t="s">
        <v>122</v>
      </c>
      <c r="C60" s="121">
        <v>120</v>
      </c>
      <c r="D60" s="79">
        <v>17164</v>
      </c>
      <c r="E60" s="80">
        <v>4827</v>
      </c>
      <c r="F60" s="81">
        <v>0.28122815194593337</v>
      </c>
      <c r="G60" s="2"/>
    </row>
    <row r="61" spans="2:7" ht="15">
      <c r="B61" s="68" t="s">
        <v>123</v>
      </c>
      <c r="C61" s="119">
        <v>180</v>
      </c>
      <c r="D61" s="79">
        <v>10569</v>
      </c>
      <c r="E61" s="80">
        <v>1827</v>
      </c>
      <c r="F61" s="81">
        <v>0.17286403633267103</v>
      </c>
      <c r="G61" s="2"/>
    </row>
    <row r="62" spans="2:7" ht="15">
      <c r="B62" s="68" t="s">
        <v>124</v>
      </c>
      <c r="C62" s="119">
        <v>190</v>
      </c>
      <c r="D62" s="79">
        <v>28472</v>
      </c>
      <c r="E62" s="80">
        <v>9253</v>
      </c>
      <c r="F62" s="81">
        <v>0.32498595110986234</v>
      </c>
      <c r="G62" s="2"/>
    </row>
    <row r="63" spans="2:7" ht="56.25" customHeight="1" thickBot="1">
      <c r="B63" s="127" t="s">
        <v>79</v>
      </c>
      <c r="C63" s="128"/>
      <c r="D63" s="128"/>
      <c r="E63" s="100"/>
      <c r="F63" s="73"/>
      <c r="G63" s="2"/>
    </row>
    <row r="64" spans="2:6" ht="24" customHeight="1" thickBot="1">
      <c r="B64" s="60"/>
      <c r="C64" s="115"/>
      <c r="D64" s="5"/>
      <c r="E64" s="5"/>
      <c r="F64" s="5"/>
    </row>
    <row r="65" spans="2:7" ht="27" customHeight="1">
      <c r="B65" s="71"/>
      <c r="C65" s="130" t="s">
        <v>14</v>
      </c>
      <c r="D65" s="95" t="s">
        <v>24</v>
      </c>
      <c r="E65" s="96" t="s">
        <v>16</v>
      </c>
      <c r="F65" s="97" t="s">
        <v>17</v>
      </c>
      <c r="G65" s="2"/>
    </row>
    <row r="66" spans="2:7" ht="15.75" customHeight="1">
      <c r="B66" s="86" t="s">
        <v>66</v>
      </c>
      <c r="C66" s="131"/>
      <c r="D66" s="76">
        <v>69510</v>
      </c>
      <c r="E66" s="77">
        <v>30194</v>
      </c>
      <c r="F66" s="82">
        <v>0.43438354193641204</v>
      </c>
      <c r="G66" s="2"/>
    </row>
    <row r="67" spans="2:7" ht="15">
      <c r="B67" s="67" t="s">
        <v>80</v>
      </c>
      <c r="C67" s="117" t="s">
        <v>26</v>
      </c>
      <c r="D67" s="79">
        <v>0</v>
      </c>
      <c r="E67" s="83">
        <v>0</v>
      </c>
      <c r="F67" s="81">
        <v>0</v>
      </c>
      <c r="G67" s="2"/>
    </row>
    <row r="68" spans="2:7" ht="15">
      <c r="B68" s="68" t="s">
        <v>69</v>
      </c>
      <c r="C68" s="119">
        <v>135</v>
      </c>
      <c r="D68" s="79">
        <v>1403</v>
      </c>
      <c r="E68" s="80">
        <v>82</v>
      </c>
      <c r="F68" s="81">
        <v>0.05844618674269423</v>
      </c>
      <c r="G68" s="2"/>
    </row>
    <row r="69" spans="2:7" ht="15">
      <c r="B69" s="68" t="s">
        <v>67</v>
      </c>
      <c r="C69" s="119">
        <v>137</v>
      </c>
      <c r="D69" s="79">
        <v>7086</v>
      </c>
      <c r="E69" s="80">
        <v>3682</v>
      </c>
      <c r="F69" s="81">
        <v>0.519616144510302</v>
      </c>
      <c r="G69" s="2"/>
    </row>
    <row r="70" spans="2:7" ht="15">
      <c r="B70" s="68" t="s">
        <v>81</v>
      </c>
      <c r="C70" s="119">
        <v>150</v>
      </c>
      <c r="D70" s="79">
        <v>33086</v>
      </c>
      <c r="E70" s="80">
        <v>19579</v>
      </c>
      <c r="F70" s="81">
        <v>0.5917608656229221</v>
      </c>
      <c r="G70" s="2"/>
    </row>
    <row r="71" spans="2:7" ht="15">
      <c r="B71" s="68" t="s">
        <v>82</v>
      </c>
      <c r="C71" s="119">
        <v>155</v>
      </c>
      <c r="D71" s="79">
        <v>867</v>
      </c>
      <c r="E71" s="80">
        <v>713</v>
      </c>
      <c r="F71" s="81">
        <v>0.8223760092272203</v>
      </c>
      <c r="G71" s="2"/>
    </row>
    <row r="72" spans="2:7" ht="15">
      <c r="B72" s="68" t="s">
        <v>70</v>
      </c>
      <c r="C72" s="119">
        <v>297</v>
      </c>
      <c r="D72" s="79">
        <v>7410</v>
      </c>
      <c r="E72" s="80">
        <v>1759</v>
      </c>
      <c r="F72" s="81">
        <v>0.23738191632928474</v>
      </c>
      <c r="G72" s="2"/>
    </row>
    <row r="73" spans="2:7" ht="15">
      <c r="B73" s="68" t="s">
        <v>72</v>
      </c>
      <c r="C73" s="119">
        <v>607</v>
      </c>
      <c r="D73" s="79">
        <v>19658</v>
      </c>
      <c r="E73" s="80">
        <v>4379</v>
      </c>
      <c r="F73" s="81">
        <v>0.22275918201241224</v>
      </c>
      <c r="G73" s="2"/>
    </row>
    <row r="74" spans="2:7" ht="44.25" customHeight="1" thickBot="1">
      <c r="B74" s="127" t="s">
        <v>83</v>
      </c>
      <c r="C74" s="128"/>
      <c r="D74" s="128"/>
      <c r="E74" s="100"/>
      <c r="F74" s="109"/>
      <c r="G74" s="2"/>
    </row>
    <row r="75" spans="2:6" ht="15.75" thickBot="1">
      <c r="B75" s="60"/>
      <c r="C75" s="115"/>
      <c r="D75" s="5"/>
      <c r="E75" s="5"/>
      <c r="F75" s="5"/>
    </row>
    <row r="76" spans="2:7" ht="27" customHeight="1">
      <c r="B76" s="71"/>
      <c r="C76" s="130" t="s">
        <v>14</v>
      </c>
      <c r="D76" s="95" t="s">
        <v>24</v>
      </c>
      <c r="E76" s="96" t="s">
        <v>7</v>
      </c>
      <c r="F76" s="97" t="s">
        <v>12</v>
      </c>
      <c r="G76" s="2"/>
    </row>
    <row r="77" spans="2:7" ht="15.75" customHeight="1">
      <c r="B77" s="86" t="s">
        <v>74</v>
      </c>
      <c r="C77" s="131"/>
      <c r="D77" s="76">
        <v>25620</v>
      </c>
      <c r="E77" s="77">
        <v>8871</v>
      </c>
      <c r="F77" s="82">
        <v>0.34625292740046837</v>
      </c>
      <c r="G77" s="2"/>
    </row>
    <row r="78" spans="2:7" ht="15" customHeight="1">
      <c r="B78" s="68" t="s">
        <v>84</v>
      </c>
      <c r="C78" s="121">
        <v>154</v>
      </c>
      <c r="D78" s="79">
        <v>25503</v>
      </c>
      <c r="E78" s="83">
        <v>8778</v>
      </c>
      <c r="F78" s="81">
        <v>0.3441948006116927</v>
      </c>
      <c r="G78" s="2"/>
    </row>
    <row r="79" spans="2:7" ht="15" hidden="1">
      <c r="B79" s="68" t="s">
        <v>85</v>
      </c>
      <c r="C79" s="119" t="s">
        <v>86</v>
      </c>
      <c r="D79" s="79"/>
      <c r="E79" s="80"/>
      <c r="F79" s="81" t="e">
        <v>#DIV/0!</v>
      </c>
      <c r="G79" s="2"/>
    </row>
    <row r="80" spans="2:7" ht="15">
      <c r="B80" s="68" t="s">
        <v>87</v>
      </c>
      <c r="C80" s="119">
        <v>696</v>
      </c>
      <c r="D80" s="79">
        <v>104</v>
      </c>
      <c r="E80" s="80">
        <v>83</v>
      </c>
      <c r="F80" s="81">
        <v>0.7980769230769231</v>
      </c>
      <c r="G80" s="2"/>
    </row>
    <row r="81" spans="2:7" ht="15">
      <c r="B81" s="68" t="s">
        <v>88</v>
      </c>
      <c r="C81" s="119">
        <v>697</v>
      </c>
      <c r="D81" s="79">
        <v>13</v>
      </c>
      <c r="E81" s="80">
        <v>10</v>
      </c>
      <c r="F81" s="81">
        <v>0.7692307692307693</v>
      </c>
      <c r="G81" s="2"/>
    </row>
    <row r="82" spans="2:7" ht="72" customHeight="1" thickBot="1">
      <c r="B82" s="127" t="s">
        <v>0</v>
      </c>
      <c r="C82" s="128"/>
      <c r="D82" s="128"/>
      <c r="E82" s="100"/>
      <c r="F82" s="73"/>
      <c r="G82" s="2"/>
    </row>
    <row r="83" spans="2:6" ht="15.75" thickBot="1">
      <c r="B83" s="60"/>
      <c r="C83" s="115"/>
      <c r="D83" s="5"/>
      <c r="E83" s="5"/>
      <c r="F83" s="5"/>
    </row>
    <row r="84" spans="2:7" ht="27" customHeight="1">
      <c r="B84" s="71"/>
      <c r="C84" s="130" t="s">
        <v>14</v>
      </c>
      <c r="D84" s="95" t="s">
        <v>24</v>
      </c>
      <c r="E84" s="96" t="s">
        <v>16</v>
      </c>
      <c r="F84" s="97" t="s">
        <v>17</v>
      </c>
      <c r="G84" s="2"/>
    </row>
    <row r="85" spans="2:7" ht="15" customHeight="1">
      <c r="B85" s="86" t="s">
        <v>30</v>
      </c>
      <c r="C85" s="131"/>
      <c r="D85" s="76">
        <v>4575</v>
      </c>
      <c r="E85" s="76">
        <v>1378</v>
      </c>
      <c r="F85" s="82">
        <v>0.30120218579234975</v>
      </c>
      <c r="G85" s="2"/>
    </row>
    <row r="86" spans="2:7" ht="15">
      <c r="B86" s="68" t="s">
        <v>114</v>
      </c>
      <c r="C86" s="121">
        <v>407</v>
      </c>
      <c r="D86" s="79">
        <v>2723</v>
      </c>
      <c r="E86" s="80">
        <v>463</v>
      </c>
      <c r="F86" s="81">
        <v>0.17003305178112377</v>
      </c>
      <c r="G86" s="2"/>
    </row>
    <row r="87" spans="2:7" ht="15">
      <c r="B87" s="68" t="s">
        <v>89</v>
      </c>
      <c r="C87" s="119">
        <v>507</v>
      </c>
      <c r="D87" s="79">
        <v>360</v>
      </c>
      <c r="E87" s="80">
        <v>29</v>
      </c>
      <c r="F87" s="81">
        <v>0.08055555555555556</v>
      </c>
      <c r="G87" s="2"/>
    </row>
    <row r="88" spans="2:7" ht="15">
      <c r="B88" s="68" t="s">
        <v>90</v>
      </c>
      <c r="C88" s="119">
        <v>937</v>
      </c>
      <c r="D88" s="79">
        <v>1492</v>
      </c>
      <c r="E88" s="80">
        <v>886</v>
      </c>
      <c r="F88" s="81">
        <v>0.5938337801608579</v>
      </c>
      <c r="G88" s="2"/>
    </row>
    <row r="89" spans="2:7" ht="28.5" customHeight="1" thickBot="1">
      <c r="B89" s="127" t="s">
        <v>119</v>
      </c>
      <c r="C89" s="128"/>
      <c r="D89" s="128"/>
      <c r="E89" s="72"/>
      <c r="F89" s="73"/>
      <c r="G89" s="2"/>
    </row>
    <row r="90" spans="1:7" ht="26.25" customHeight="1">
      <c r="A90" s="110"/>
      <c r="B90" s="111"/>
      <c r="C90" s="122"/>
      <c r="D90" s="112"/>
      <c r="E90" s="112"/>
      <c r="F90" s="112"/>
      <c r="G90" s="113"/>
    </row>
    <row r="91" spans="2:6" ht="33" customHeight="1" thickBot="1">
      <c r="B91" s="132" t="s">
        <v>13</v>
      </c>
      <c r="C91" s="132"/>
      <c r="D91" s="132"/>
      <c r="E91" s="5"/>
      <c r="F91" s="5"/>
    </row>
    <row r="92" spans="2:6" ht="27" customHeight="1">
      <c r="B92" s="133" t="s">
        <v>91</v>
      </c>
      <c r="C92" s="123" t="s">
        <v>14</v>
      </c>
      <c r="D92" s="94" t="s">
        <v>24</v>
      </c>
      <c r="E92" s="13"/>
      <c r="F92" s="13"/>
    </row>
    <row r="93" spans="2:6" ht="15.75" customHeight="1">
      <c r="B93" s="134"/>
      <c r="C93" s="124">
        <v>160</v>
      </c>
      <c r="D93" s="85">
        <v>21426</v>
      </c>
      <c r="E93" s="16"/>
      <c r="F93" s="14"/>
    </row>
    <row r="94" spans="2:6" ht="76.5" customHeight="1" thickBot="1">
      <c r="B94" s="127" t="s">
        <v>92</v>
      </c>
      <c r="C94" s="128"/>
      <c r="D94" s="129"/>
      <c r="E94" s="59"/>
      <c r="F94" s="60"/>
    </row>
    <row r="95" spans="2:6" ht="15.75" thickBot="1">
      <c r="B95" s="60"/>
      <c r="C95" s="115"/>
      <c r="D95" s="5"/>
      <c r="E95" s="5"/>
      <c r="F95" s="5"/>
    </row>
    <row r="96" spans="2:10" ht="27" customHeight="1">
      <c r="B96" s="135" t="s">
        <v>15</v>
      </c>
      <c r="C96" s="123" t="s">
        <v>14</v>
      </c>
      <c r="D96" s="94" t="s">
        <v>24</v>
      </c>
      <c r="E96" s="13"/>
      <c r="F96" s="13"/>
      <c r="I96" s="74"/>
      <c r="J96" s="74"/>
    </row>
    <row r="97" spans="2:10" ht="15">
      <c r="B97" s="136"/>
      <c r="C97" s="124">
        <v>165</v>
      </c>
      <c r="D97" s="85">
        <v>2420</v>
      </c>
      <c r="E97" s="16"/>
      <c r="F97" s="14"/>
      <c r="I97" s="74"/>
      <c r="J97" s="74"/>
    </row>
    <row r="98" spans="2:10" ht="36.75" customHeight="1" thickBot="1">
      <c r="B98" s="127" t="s">
        <v>10</v>
      </c>
      <c r="C98" s="128"/>
      <c r="D98" s="129"/>
      <c r="E98" s="59"/>
      <c r="F98" s="60"/>
      <c r="I98" s="74"/>
      <c r="J98" s="74"/>
    </row>
    <row r="99" spans="3:10" ht="15.75" thickBot="1">
      <c r="C99" s="115"/>
      <c r="D99" s="5"/>
      <c r="E99" s="5"/>
      <c r="F99" s="5"/>
      <c r="I99" s="74"/>
      <c r="J99" s="74"/>
    </row>
    <row r="100" spans="2:10" ht="27" customHeight="1">
      <c r="B100" s="63" t="s">
        <v>2</v>
      </c>
      <c r="C100" s="123" t="s">
        <v>14</v>
      </c>
      <c r="D100" s="93" t="s">
        <v>24</v>
      </c>
      <c r="E100" s="13"/>
      <c r="F100" s="13"/>
      <c r="I100" s="74"/>
      <c r="J100" s="74"/>
    </row>
    <row r="101" spans="2:6" ht="16.5" customHeight="1">
      <c r="B101" s="92" t="s">
        <v>164</v>
      </c>
      <c r="C101" s="125" t="s">
        <v>37</v>
      </c>
      <c r="D101" s="85">
        <v>176044</v>
      </c>
      <c r="E101" s="17"/>
      <c r="F101" s="15"/>
    </row>
    <row r="102" spans="2:7" ht="39.75" customHeight="1" thickBot="1">
      <c r="B102" s="127" t="s">
        <v>93</v>
      </c>
      <c r="C102" s="128"/>
      <c r="D102" s="129"/>
      <c r="E102" s="59"/>
      <c r="F102" s="60"/>
      <c r="G102" s="12"/>
    </row>
    <row r="103" spans="2:6" ht="4.5" customHeight="1">
      <c r="B103" s="60"/>
      <c r="C103" s="115"/>
      <c r="D103" s="8"/>
      <c r="E103" s="8"/>
      <c r="F103" s="8"/>
    </row>
    <row r="104" spans="2:6" ht="15">
      <c r="B104" s="60"/>
      <c r="C104" s="115"/>
      <c r="D104" s="5"/>
      <c r="E104" s="5"/>
      <c r="F104" s="5"/>
    </row>
    <row r="105" spans="2:6" ht="15">
      <c r="B105" s="60"/>
      <c r="C105" s="115"/>
      <c r="D105" s="5"/>
      <c r="E105" s="5"/>
      <c r="F105" s="5"/>
    </row>
    <row r="106" spans="2:6" ht="15">
      <c r="B106" s="60"/>
      <c r="C106" s="115"/>
      <c r="D106" s="5"/>
      <c r="E106" s="5"/>
      <c r="F106" s="5"/>
    </row>
    <row r="107" spans="2:6" ht="15">
      <c r="B107" s="60"/>
      <c r="C107" s="115"/>
      <c r="D107" s="5"/>
      <c r="E107" s="5"/>
      <c r="F107" s="5"/>
    </row>
    <row r="108" spans="2:6" ht="15">
      <c r="B108" s="60"/>
      <c r="C108" s="115"/>
      <c r="D108" s="5"/>
      <c r="E108" s="5"/>
      <c r="F108" s="5"/>
    </row>
    <row r="109" spans="2:6" ht="15">
      <c r="B109" s="60"/>
      <c r="C109" s="115"/>
      <c r="D109" s="5"/>
      <c r="E109" s="5"/>
      <c r="F109" s="5"/>
    </row>
    <row r="110" spans="2:6" ht="15">
      <c r="B110" s="60"/>
      <c r="C110" s="115"/>
      <c r="D110" s="5"/>
      <c r="E110" s="5"/>
      <c r="F110" s="5"/>
    </row>
    <row r="111" spans="2:6" ht="15">
      <c r="B111" s="60"/>
      <c r="C111" s="115"/>
      <c r="D111" s="5"/>
      <c r="E111" s="5"/>
      <c r="F111" s="5"/>
    </row>
  </sheetData>
  <mergeCells count="31">
    <mergeCell ref="B56:D56"/>
    <mergeCell ref="C58:C59"/>
    <mergeCell ref="F3:F4"/>
    <mergeCell ref="B2:C4"/>
    <mergeCell ref="D3:D4"/>
    <mergeCell ref="E3:E4"/>
    <mergeCell ref="B6:C8"/>
    <mergeCell ref="D7:D8"/>
    <mergeCell ref="E7:E8"/>
    <mergeCell ref="F7:F8"/>
    <mergeCell ref="B35:E35"/>
    <mergeCell ref="C37:C38"/>
    <mergeCell ref="B46:E46"/>
    <mergeCell ref="C48:C49"/>
    <mergeCell ref="C10:C11"/>
    <mergeCell ref="B23:E23"/>
    <mergeCell ref="B24:E24"/>
    <mergeCell ref="C26:C27"/>
    <mergeCell ref="B63:D63"/>
    <mergeCell ref="C65:C66"/>
    <mergeCell ref="B74:D74"/>
    <mergeCell ref="C76:C77"/>
    <mergeCell ref="B102:D102"/>
    <mergeCell ref="B82:D82"/>
    <mergeCell ref="C84:C85"/>
    <mergeCell ref="B89:D89"/>
    <mergeCell ref="B91:D91"/>
    <mergeCell ref="B94:D94"/>
    <mergeCell ref="B92:B93"/>
    <mergeCell ref="B96:B97"/>
    <mergeCell ref="B98:D98"/>
  </mergeCells>
  <conditionalFormatting sqref="F86:F88 F78:F81 F67:F74 F60:F62 F50:F55 F39:F45 F28:F34 F13:F22">
    <cfRule type="expression" priority="1" dxfId="0" stopIfTrue="1">
      <formula>ISERROR(F13)</formula>
    </cfRule>
  </conditionalFormatting>
  <printOptions horizontalCentered="1"/>
  <pageMargins left="0.75" right="0.75" top="0.75" bottom="0.75" header="0.5" footer="0.5"/>
  <pageSetup horizontalDpi="600" verticalDpi="600" orientation="portrait" scale="62" r:id="rId1"/>
  <headerFooter alignWithMargins="0">
    <oddHeader>&amp;CMonday Morning Workload Report</oddHeader>
    <oddFooter>&amp;LVBA Office of Performance Analysis &amp;&amp; Integrity&amp;C&amp;P</oddFooter>
  </headerFooter>
  <rowBreaks count="1" manualBreakCount="1">
    <brk id="56" max="6" man="1"/>
  </rowBreaks>
  <ignoredErrors>
    <ignoredError sqref="C13:C14 C20 C67" numberStoredAsText="1"/>
  </ignoredErrors>
</worksheet>
</file>

<file path=xl/worksheets/sheet2.xml><?xml version="1.0" encoding="utf-8"?>
<worksheet xmlns="http://schemas.openxmlformats.org/spreadsheetml/2006/main" xmlns:r="http://schemas.openxmlformats.org/officeDocument/2006/relationships">
  <dimension ref="A1:Q86"/>
  <sheetViews>
    <sheetView view="pageBreakPreview" zoomScale="80" zoomScaleNormal="85" zoomScaleSheetLayoutView="80" workbookViewId="0" topLeftCell="A1">
      <selection activeCell="M76" sqref="M76"/>
    </sheetView>
  </sheetViews>
  <sheetFormatPr defaultColWidth="9.140625" defaultRowHeight="12.75"/>
  <cols>
    <col min="1" max="1" width="1.7109375" style="19" customWidth="1"/>
    <col min="2" max="2" width="17.00390625" style="18" customWidth="1"/>
    <col min="3" max="4" width="10.421875" style="22" customWidth="1"/>
    <col min="5" max="5" width="9.7109375" style="22" customWidth="1"/>
    <col min="6" max="9" width="10.421875" style="22" customWidth="1"/>
    <col min="10" max="10" width="9.8515625" style="22" customWidth="1"/>
    <col min="11" max="12" width="10.421875" style="22" customWidth="1"/>
    <col min="13" max="14" width="9.7109375" style="22" customWidth="1"/>
    <col min="15" max="17" width="10.421875" style="22" customWidth="1"/>
    <col min="18" max="16384" width="9.140625" style="19" customWidth="1"/>
  </cols>
  <sheetData>
    <row r="1" spans="3:17" ht="45" customHeight="1">
      <c r="C1" s="162" t="s">
        <v>168</v>
      </c>
      <c r="D1" s="158"/>
      <c r="E1" s="158"/>
      <c r="F1" s="158"/>
      <c r="G1" s="158"/>
      <c r="H1" s="158"/>
      <c r="I1" s="158"/>
      <c r="J1" s="158"/>
      <c r="K1" s="158"/>
      <c r="L1" s="158"/>
      <c r="M1" s="158"/>
      <c r="N1" s="158"/>
      <c r="O1" s="158"/>
      <c r="P1" s="158"/>
      <c r="Q1" s="158"/>
    </row>
    <row r="2" spans="3:5" ht="12.75">
      <c r="C2" s="159" t="s">
        <v>27</v>
      </c>
      <c r="D2" s="160"/>
      <c r="E2" s="161"/>
    </row>
    <row r="3" spans="3:17" ht="51">
      <c r="C3" s="30" t="s">
        <v>34</v>
      </c>
      <c r="D3" s="30" t="s">
        <v>18</v>
      </c>
      <c r="E3" s="23" t="s">
        <v>19</v>
      </c>
      <c r="F3" s="163" t="s">
        <v>163</v>
      </c>
      <c r="G3" s="164"/>
      <c r="H3" s="164"/>
      <c r="I3" s="164"/>
      <c r="J3" s="164"/>
      <c r="K3" s="164"/>
      <c r="L3" s="164"/>
      <c r="M3" s="164"/>
      <c r="N3" s="164"/>
      <c r="O3" s="164"/>
      <c r="P3" s="164"/>
      <c r="Q3" s="164"/>
    </row>
    <row r="4" spans="2:5" ht="12.75">
      <c r="B4" s="24" t="s">
        <v>25</v>
      </c>
      <c r="C4" s="25">
        <v>449400</v>
      </c>
      <c r="D4" s="25">
        <v>159924</v>
      </c>
      <c r="E4" s="26">
        <v>0.3558611481975968</v>
      </c>
    </row>
    <row r="5" ht="6.75" customHeight="1"/>
    <row r="6" spans="3:17" ht="26.25">
      <c r="C6" s="158" t="s">
        <v>102</v>
      </c>
      <c r="D6" s="158"/>
      <c r="E6" s="158"/>
      <c r="F6" s="158"/>
      <c r="G6" s="158"/>
      <c r="H6" s="158"/>
      <c r="I6" s="158"/>
      <c r="J6" s="158"/>
      <c r="K6" s="158"/>
      <c r="L6" s="158"/>
      <c r="M6" s="158"/>
      <c r="N6" s="158"/>
      <c r="O6" s="158"/>
      <c r="P6" s="158"/>
      <c r="Q6" s="158"/>
    </row>
    <row r="7" spans="3:17" ht="12.75">
      <c r="C7" s="159" t="s">
        <v>27</v>
      </c>
      <c r="D7" s="160"/>
      <c r="E7" s="161"/>
      <c r="F7" s="159" t="s">
        <v>28</v>
      </c>
      <c r="G7" s="160"/>
      <c r="H7" s="161"/>
      <c r="I7" s="159" t="s">
        <v>29</v>
      </c>
      <c r="J7" s="160"/>
      <c r="K7" s="161"/>
      <c r="L7" s="159" t="s">
        <v>30</v>
      </c>
      <c r="M7" s="160"/>
      <c r="N7" s="161"/>
      <c r="O7" s="21" t="s">
        <v>31</v>
      </c>
      <c r="P7" s="27" t="s">
        <v>32</v>
      </c>
      <c r="Q7" s="27" t="s">
        <v>33</v>
      </c>
    </row>
    <row r="8" spans="2:17" s="31" customFormat="1" ht="51">
      <c r="B8" s="28"/>
      <c r="C8" s="30" t="s">
        <v>34</v>
      </c>
      <c r="D8" s="29" t="s">
        <v>18</v>
      </c>
      <c r="E8" s="29" t="s">
        <v>19</v>
      </c>
      <c r="F8" s="30" t="s">
        <v>35</v>
      </c>
      <c r="G8" s="30" t="s">
        <v>18</v>
      </c>
      <c r="H8" s="29" t="s">
        <v>19</v>
      </c>
      <c r="I8" s="30" t="s">
        <v>36</v>
      </c>
      <c r="J8" s="30" t="s">
        <v>18</v>
      </c>
      <c r="K8" s="29" t="s">
        <v>19</v>
      </c>
      <c r="L8" s="30" t="s">
        <v>35</v>
      </c>
      <c r="M8" s="30" t="s">
        <v>18</v>
      </c>
      <c r="N8" s="29" t="s">
        <v>19</v>
      </c>
      <c r="O8" s="29" t="s">
        <v>34</v>
      </c>
      <c r="P8" s="30" t="s">
        <v>34</v>
      </c>
      <c r="Q8" s="30" t="s">
        <v>36</v>
      </c>
    </row>
    <row r="9" spans="2:17" ht="12.75">
      <c r="B9" s="32" t="s">
        <v>25</v>
      </c>
      <c r="C9" s="33">
        <v>393195</v>
      </c>
      <c r="D9" s="33">
        <v>144017</v>
      </c>
      <c r="E9" s="34">
        <v>0.3662737318633248</v>
      </c>
      <c r="F9" s="33">
        <v>147439</v>
      </c>
      <c r="G9" s="33">
        <v>46948</v>
      </c>
      <c r="H9" s="34">
        <v>0.3184232123115322</v>
      </c>
      <c r="I9" s="33">
        <v>22479</v>
      </c>
      <c r="J9" s="33">
        <v>9040</v>
      </c>
      <c r="K9" s="34">
        <v>0.4021531206904222</v>
      </c>
      <c r="L9" s="33">
        <v>28425</v>
      </c>
      <c r="M9" s="33">
        <v>15381</v>
      </c>
      <c r="N9" s="34">
        <v>0.541108179419525</v>
      </c>
      <c r="O9" s="33">
        <v>3391</v>
      </c>
      <c r="P9" s="33">
        <v>446</v>
      </c>
      <c r="Q9" s="101">
        <v>175257</v>
      </c>
    </row>
    <row r="10" spans="2:17" ht="12.75">
      <c r="B10" s="35" t="s">
        <v>103</v>
      </c>
      <c r="C10" s="36">
        <f>SUM(C11:C26)</f>
        <v>83069</v>
      </c>
      <c r="D10" s="36">
        <f aca="true" t="shared" si="0" ref="D10:P10">SUM(D11:D26)</f>
        <v>33642</v>
      </c>
      <c r="E10" s="37">
        <f>D10/C10</f>
        <v>0.4049886239150586</v>
      </c>
      <c r="F10" s="36">
        <f t="shared" si="0"/>
        <v>27495</v>
      </c>
      <c r="G10" s="36">
        <f t="shared" si="0"/>
        <v>7737</v>
      </c>
      <c r="H10" s="37">
        <f>G10/F10</f>
        <v>0.2813966175668303</v>
      </c>
      <c r="I10" s="36">
        <f t="shared" si="0"/>
        <v>5674</v>
      </c>
      <c r="J10" s="36">
        <f t="shared" si="0"/>
        <v>2828</v>
      </c>
      <c r="K10" s="37">
        <f>J10/I10</f>
        <v>0.49841381741276</v>
      </c>
      <c r="L10" s="36">
        <f t="shared" si="0"/>
        <v>5074</v>
      </c>
      <c r="M10" s="36">
        <f t="shared" si="0"/>
        <v>2994</v>
      </c>
      <c r="N10" s="37">
        <f>M10/L10</f>
        <v>0.5900670082774931</v>
      </c>
      <c r="O10" s="36">
        <f t="shared" si="0"/>
        <v>618</v>
      </c>
      <c r="P10" s="107">
        <f t="shared" si="0"/>
        <v>101</v>
      </c>
      <c r="Q10" s="102">
        <f>SUM(Q11:Q26)</f>
        <v>31335</v>
      </c>
    </row>
    <row r="11" spans="2:17" ht="12.75">
      <c r="B11" s="38" t="s">
        <v>38</v>
      </c>
      <c r="C11" s="39">
        <v>8647</v>
      </c>
      <c r="D11" s="39">
        <v>4387</v>
      </c>
      <c r="E11" s="40">
        <v>0.5073435873713427</v>
      </c>
      <c r="F11" s="39">
        <v>3424</v>
      </c>
      <c r="G11" s="39">
        <v>1949</v>
      </c>
      <c r="H11" s="40">
        <v>0.5692172897196262</v>
      </c>
      <c r="I11" s="39">
        <v>1979</v>
      </c>
      <c r="J11" s="39">
        <v>1239</v>
      </c>
      <c r="K11" s="40">
        <v>0.6260737746336533</v>
      </c>
      <c r="L11" s="39">
        <v>473</v>
      </c>
      <c r="M11" s="39">
        <v>308</v>
      </c>
      <c r="N11" s="40">
        <v>0.6511627906976745</v>
      </c>
      <c r="O11" s="39">
        <v>29</v>
      </c>
      <c r="P11" s="105">
        <v>14</v>
      </c>
      <c r="Q11" s="103">
        <v>2117</v>
      </c>
    </row>
    <row r="12" spans="2:17" ht="12.75">
      <c r="B12" s="38" t="s">
        <v>39</v>
      </c>
      <c r="C12" s="39">
        <v>4274</v>
      </c>
      <c r="D12" s="39">
        <v>1203</v>
      </c>
      <c r="E12" s="40">
        <v>0.28146934955545155</v>
      </c>
      <c r="F12" s="39">
        <v>896</v>
      </c>
      <c r="G12" s="39">
        <v>173</v>
      </c>
      <c r="H12" s="40">
        <v>0.19308035714285715</v>
      </c>
      <c r="I12" s="39">
        <v>460</v>
      </c>
      <c r="J12" s="39">
        <v>121</v>
      </c>
      <c r="K12" s="40">
        <v>0.26304347826086955</v>
      </c>
      <c r="L12" s="39">
        <v>309</v>
      </c>
      <c r="M12" s="39">
        <v>199</v>
      </c>
      <c r="N12" s="40">
        <v>0.6440129449838188</v>
      </c>
      <c r="O12" s="39">
        <v>56</v>
      </c>
      <c r="P12" s="105">
        <v>5</v>
      </c>
      <c r="Q12" s="103">
        <v>2170</v>
      </c>
    </row>
    <row r="13" spans="2:17" ht="12.75">
      <c r="B13" s="38" t="s">
        <v>40</v>
      </c>
      <c r="C13" s="39">
        <v>5172</v>
      </c>
      <c r="D13" s="39">
        <v>2324</v>
      </c>
      <c r="E13" s="40">
        <v>0.44934261407579273</v>
      </c>
      <c r="F13" s="39">
        <v>1982</v>
      </c>
      <c r="G13" s="39">
        <v>348</v>
      </c>
      <c r="H13" s="40">
        <v>0.17558022199798184</v>
      </c>
      <c r="I13" s="39">
        <v>281</v>
      </c>
      <c r="J13" s="39">
        <v>98</v>
      </c>
      <c r="K13" s="40">
        <v>0.3487544483985765</v>
      </c>
      <c r="L13" s="39">
        <v>241</v>
      </c>
      <c r="M13" s="39">
        <v>99</v>
      </c>
      <c r="N13" s="40">
        <v>0.4107883817427386</v>
      </c>
      <c r="O13" s="39">
        <v>114</v>
      </c>
      <c r="P13" s="105">
        <v>4</v>
      </c>
      <c r="Q13" s="103">
        <v>762</v>
      </c>
    </row>
    <row r="14" spans="2:17" ht="12.75">
      <c r="B14" s="38" t="s">
        <v>41</v>
      </c>
      <c r="C14" s="39">
        <v>10208</v>
      </c>
      <c r="D14" s="39">
        <v>4055</v>
      </c>
      <c r="E14" s="40">
        <v>0.397237460815047</v>
      </c>
      <c r="F14" s="39">
        <v>2372</v>
      </c>
      <c r="G14" s="39">
        <v>300</v>
      </c>
      <c r="H14" s="40">
        <v>0.12647554806070826</v>
      </c>
      <c r="I14" s="39">
        <v>457</v>
      </c>
      <c r="J14" s="39">
        <v>99</v>
      </c>
      <c r="K14" s="40">
        <v>0.21663019693654267</v>
      </c>
      <c r="L14" s="39">
        <v>476</v>
      </c>
      <c r="M14" s="39">
        <v>293</v>
      </c>
      <c r="N14" s="40">
        <v>0.615546218487395</v>
      </c>
      <c r="O14" s="39">
        <v>7</v>
      </c>
      <c r="P14" s="105">
        <v>0</v>
      </c>
      <c r="Q14" s="103">
        <v>6098</v>
      </c>
    </row>
    <row r="15" spans="2:17" ht="12.75">
      <c r="B15" s="38" t="s">
        <v>42</v>
      </c>
      <c r="C15" s="39">
        <v>11541</v>
      </c>
      <c r="D15" s="39">
        <v>5577</v>
      </c>
      <c r="E15" s="40">
        <v>0.4832336885885105</v>
      </c>
      <c r="F15" s="39">
        <v>2792</v>
      </c>
      <c r="G15" s="39">
        <v>546</v>
      </c>
      <c r="H15" s="40">
        <v>0.19555873925501432</v>
      </c>
      <c r="I15" s="39">
        <v>408</v>
      </c>
      <c r="J15" s="39">
        <v>190</v>
      </c>
      <c r="K15" s="40">
        <v>0.46568627450980393</v>
      </c>
      <c r="L15" s="39">
        <v>960</v>
      </c>
      <c r="M15" s="39">
        <v>697</v>
      </c>
      <c r="N15" s="40">
        <v>0.7260416666666667</v>
      </c>
      <c r="O15" s="39">
        <v>13</v>
      </c>
      <c r="P15" s="105">
        <v>0</v>
      </c>
      <c r="Q15" s="103">
        <v>4040</v>
      </c>
    </row>
    <row r="16" spans="2:17" ht="12.75">
      <c r="B16" s="38" t="s">
        <v>43</v>
      </c>
      <c r="C16" s="39">
        <v>1561</v>
      </c>
      <c r="D16" s="39">
        <v>404</v>
      </c>
      <c r="E16" s="40">
        <v>0.2588084561178732</v>
      </c>
      <c r="F16" s="39">
        <v>968</v>
      </c>
      <c r="G16" s="39">
        <v>58</v>
      </c>
      <c r="H16" s="40">
        <v>0.05991735537190083</v>
      </c>
      <c r="I16" s="39">
        <v>108</v>
      </c>
      <c r="J16" s="39">
        <v>50</v>
      </c>
      <c r="K16" s="40">
        <v>0.46296296296296297</v>
      </c>
      <c r="L16" s="39">
        <v>78</v>
      </c>
      <c r="M16" s="39">
        <v>37</v>
      </c>
      <c r="N16" s="40">
        <v>0.47435897435897434</v>
      </c>
      <c r="O16" s="39">
        <v>3</v>
      </c>
      <c r="P16" s="105">
        <v>5</v>
      </c>
      <c r="Q16" s="103">
        <v>1054</v>
      </c>
    </row>
    <row r="17" spans="2:17" ht="12.75">
      <c r="B17" s="38" t="s">
        <v>44</v>
      </c>
      <c r="C17" s="39">
        <v>10353</v>
      </c>
      <c r="D17" s="39">
        <v>4714</v>
      </c>
      <c r="E17" s="40">
        <v>0.4553269583695547</v>
      </c>
      <c r="F17" s="39">
        <v>4303</v>
      </c>
      <c r="G17" s="39">
        <v>1700</v>
      </c>
      <c r="H17" s="40">
        <v>0.3950732047408785</v>
      </c>
      <c r="I17" s="39">
        <v>473</v>
      </c>
      <c r="J17" s="39">
        <v>296</v>
      </c>
      <c r="K17" s="40">
        <v>0.6257928118393234</v>
      </c>
      <c r="L17" s="39">
        <v>613</v>
      </c>
      <c r="M17" s="39">
        <v>221</v>
      </c>
      <c r="N17" s="40">
        <v>0.3605220228384992</v>
      </c>
      <c r="O17" s="39">
        <v>33</v>
      </c>
      <c r="P17" s="105">
        <v>15</v>
      </c>
      <c r="Q17" s="103">
        <v>2841</v>
      </c>
    </row>
    <row r="18" spans="2:17" ht="12.75">
      <c r="B18" s="38" t="s">
        <v>45</v>
      </c>
      <c r="C18" s="39">
        <v>1264</v>
      </c>
      <c r="D18" s="39">
        <v>409</v>
      </c>
      <c r="E18" s="40">
        <v>0.3235759493670886</v>
      </c>
      <c r="F18" s="39">
        <v>423</v>
      </c>
      <c r="G18" s="39">
        <v>50</v>
      </c>
      <c r="H18" s="40">
        <v>0.1182033096926714</v>
      </c>
      <c r="I18" s="39">
        <v>2</v>
      </c>
      <c r="J18" s="39">
        <v>0</v>
      </c>
      <c r="K18" s="40">
        <v>0</v>
      </c>
      <c r="L18" s="39">
        <v>103</v>
      </c>
      <c r="M18" s="39">
        <v>38</v>
      </c>
      <c r="N18" s="40">
        <v>0.36893203883495146</v>
      </c>
      <c r="O18" s="39">
        <v>52</v>
      </c>
      <c r="P18" s="105">
        <v>0</v>
      </c>
      <c r="Q18" s="103">
        <v>664</v>
      </c>
    </row>
    <row r="19" spans="2:17" ht="12.75">
      <c r="B19" s="38" t="s">
        <v>46</v>
      </c>
      <c r="C19" s="39">
        <v>7187</v>
      </c>
      <c r="D19" s="39">
        <v>3341</v>
      </c>
      <c r="E19" s="40">
        <v>0.4648671211910394</v>
      </c>
      <c r="F19" s="39">
        <v>2819</v>
      </c>
      <c r="G19" s="39">
        <v>964</v>
      </c>
      <c r="H19" s="40">
        <v>0.34196523589925504</v>
      </c>
      <c r="I19" s="39">
        <v>408</v>
      </c>
      <c r="J19" s="39">
        <v>320</v>
      </c>
      <c r="K19" s="40">
        <v>0.7843137254901961</v>
      </c>
      <c r="L19" s="39">
        <v>433</v>
      </c>
      <c r="M19" s="39">
        <v>311</v>
      </c>
      <c r="N19" s="40">
        <v>0.7182448036951501</v>
      </c>
      <c r="O19" s="39">
        <v>19</v>
      </c>
      <c r="P19" s="105">
        <v>5</v>
      </c>
      <c r="Q19" s="103">
        <v>2497</v>
      </c>
    </row>
    <row r="20" spans="2:17" ht="12.75">
      <c r="B20" s="38" t="s">
        <v>47</v>
      </c>
      <c r="C20" s="39">
        <v>3379</v>
      </c>
      <c r="D20" s="39">
        <v>1149</v>
      </c>
      <c r="E20" s="40">
        <v>0.34004143237644274</v>
      </c>
      <c r="F20" s="39">
        <v>672</v>
      </c>
      <c r="G20" s="39">
        <v>157</v>
      </c>
      <c r="H20" s="40">
        <v>0.23363095238095238</v>
      </c>
      <c r="I20" s="39">
        <v>111</v>
      </c>
      <c r="J20" s="39">
        <v>42</v>
      </c>
      <c r="K20" s="40">
        <v>0.3783783783783784</v>
      </c>
      <c r="L20" s="39">
        <v>209</v>
      </c>
      <c r="M20" s="39">
        <v>114</v>
      </c>
      <c r="N20" s="40">
        <v>0.5454545454545454</v>
      </c>
      <c r="O20" s="39">
        <v>13</v>
      </c>
      <c r="P20" s="105">
        <v>8</v>
      </c>
      <c r="Q20" s="103">
        <v>1649</v>
      </c>
    </row>
    <row r="21" spans="2:17" ht="12.75">
      <c r="B21" s="38" t="s">
        <v>48</v>
      </c>
      <c r="C21" s="39">
        <v>10274</v>
      </c>
      <c r="D21" s="39">
        <v>2764</v>
      </c>
      <c r="E21" s="40">
        <v>0.2690286159236909</v>
      </c>
      <c r="F21" s="39">
        <v>2734</v>
      </c>
      <c r="G21" s="39">
        <v>243</v>
      </c>
      <c r="H21" s="40">
        <v>0.08888076079005121</v>
      </c>
      <c r="I21" s="39">
        <v>495</v>
      </c>
      <c r="J21" s="39">
        <v>286</v>
      </c>
      <c r="K21" s="40">
        <v>0.5777777777777777</v>
      </c>
      <c r="L21" s="39">
        <v>675</v>
      </c>
      <c r="M21" s="39">
        <v>414</v>
      </c>
      <c r="N21" s="40">
        <v>0.6133333333333333</v>
      </c>
      <c r="O21" s="39">
        <v>78</v>
      </c>
      <c r="P21" s="105" t="s">
        <v>170</v>
      </c>
      <c r="Q21" s="103">
        <v>2817</v>
      </c>
    </row>
    <row r="22" spans="2:17" ht="12.75">
      <c r="B22" s="38" t="s">
        <v>49</v>
      </c>
      <c r="C22" s="39">
        <v>4679</v>
      </c>
      <c r="D22" s="39">
        <v>2151</v>
      </c>
      <c r="E22" s="40">
        <v>0.45971361402008976</v>
      </c>
      <c r="F22" s="39">
        <v>2418</v>
      </c>
      <c r="G22" s="39">
        <v>1153</v>
      </c>
      <c r="H22" s="40">
        <v>0.47684036393713813</v>
      </c>
      <c r="I22" s="39">
        <v>204</v>
      </c>
      <c r="J22" s="39">
        <v>40</v>
      </c>
      <c r="K22" s="40">
        <v>0.19607843137254902</v>
      </c>
      <c r="L22" s="39">
        <v>239</v>
      </c>
      <c r="M22" s="39">
        <v>159</v>
      </c>
      <c r="N22" s="40">
        <v>0.6652719665271967</v>
      </c>
      <c r="O22" s="39">
        <v>97</v>
      </c>
      <c r="P22" s="105">
        <v>40</v>
      </c>
      <c r="Q22" s="103">
        <v>2193</v>
      </c>
    </row>
    <row r="23" spans="2:17" ht="12.75">
      <c r="B23" s="38" t="s">
        <v>50</v>
      </c>
      <c r="C23" s="39">
        <v>1526</v>
      </c>
      <c r="D23" s="39">
        <v>358</v>
      </c>
      <c r="E23" s="40">
        <v>0.2346002621231979</v>
      </c>
      <c r="F23" s="39">
        <v>543</v>
      </c>
      <c r="G23" s="39">
        <v>22</v>
      </c>
      <c r="H23" s="40">
        <v>0.040515653775322284</v>
      </c>
      <c r="I23" s="39">
        <v>86</v>
      </c>
      <c r="J23" s="39">
        <v>25</v>
      </c>
      <c r="K23" s="40">
        <v>0.29069767441860467</v>
      </c>
      <c r="L23" s="39">
        <v>126</v>
      </c>
      <c r="M23" s="39">
        <v>47</v>
      </c>
      <c r="N23" s="40">
        <v>0.373015873015873</v>
      </c>
      <c r="O23" s="39">
        <v>81</v>
      </c>
      <c r="P23" s="105">
        <v>3</v>
      </c>
      <c r="Q23" s="103">
        <v>1070</v>
      </c>
    </row>
    <row r="24" spans="2:17" ht="12.75">
      <c r="B24" s="38" t="s">
        <v>51</v>
      </c>
      <c r="C24" s="39">
        <v>1772</v>
      </c>
      <c r="D24" s="39">
        <v>427</v>
      </c>
      <c r="E24" s="40">
        <v>0.2409706546275395</v>
      </c>
      <c r="F24" s="39">
        <v>748</v>
      </c>
      <c r="G24" s="39">
        <v>36</v>
      </c>
      <c r="H24" s="40">
        <v>0.0481283422459893</v>
      </c>
      <c r="I24" s="39">
        <v>200</v>
      </c>
      <c r="J24" s="39">
        <v>22</v>
      </c>
      <c r="K24" s="40">
        <v>0.11</v>
      </c>
      <c r="L24" s="39">
        <v>76</v>
      </c>
      <c r="M24" s="39">
        <v>47</v>
      </c>
      <c r="N24" s="40">
        <v>0.618421052631579</v>
      </c>
      <c r="O24" s="39">
        <v>13</v>
      </c>
      <c r="P24" s="105">
        <v>1</v>
      </c>
      <c r="Q24" s="103">
        <v>608</v>
      </c>
    </row>
    <row r="25" spans="2:17" ht="12.75">
      <c r="B25" s="46" t="s">
        <v>156</v>
      </c>
      <c r="C25" s="39">
        <v>721</v>
      </c>
      <c r="D25" s="39">
        <v>275</v>
      </c>
      <c r="E25" s="40">
        <v>0.3814147018030513</v>
      </c>
      <c r="F25" s="39">
        <v>135</v>
      </c>
      <c r="G25" s="39">
        <v>17</v>
      </c>
      <c r="H25" s="40">
        <v>0.1259259259259259</v>
      </c>
      <c r="I25" s="39">
        <v>1</v>
      </c>
      <c r="J25" s="39">
        <v>0</v>
      </c>
      <c r="K25" s="40">
        <v>0</v>
      </c>
      <c r="L25" s="39">
        <v>27</v>
      </c>
      <c r="M25" s="39">
        <v>2</v>
      </c>
      <c r="N25" s="40">
        <v>0.07407407407407407</v>
      </c>
      <c r="O25" s="39">
        <v>10</v>
      </c>
      <c r="P25" s="105">
        <v>0</v>
      </c>
      <c r="Q25" s="103">
        <v>362</v>
      </c>
    </row>
    <row r="26" spans="2:17" ht="12.75">
      <c r="B26" s="38" t="s">
        <v>52</v>
      </c>
      <c r="C26" s="41">
        <v>511</v>
      </c>
      <c r="D26" s="41">
        <v>104</v>
      </c>
      <c r="E26" s="34">
        <v>0.2035225048923679</v>
      </c>
      <c r="F26" s="41">
        <v>266</v>
      </c>
      <c r="G26" s="41">
        <v>21</v>
      </c>
      <c r="H26" s="34">
        <v>0.07894736842105263</v>
      </c>
      <c r="I26" s="41">
        <v>1</v>
      </c>
      <c r="J26" s="41">
        <v>0</v>
      </c>
      <c r="K26" s="34">
        <v>0</v>
      </c>
      <c r="L26" s="41">
        <v>36</v>
      </c>
      <c r="M26" s="41">
        <v>8</v>
      </c>
      <c r="N26" s="34">
        <v>0.2222222222222222</v>
      </c>
      <c r="O26" s="41">
        <v>0</v>
      </c>
      <c r="P26" s="106">
        <v>1</v>
      </c>
      <c r="Q26" s="104">
        <v>393</v>
      </c>
    </row>
    <row r="27" spans="2:17" ht="12.75">
      <c r="B27" s="35" t="s">
        <v>104</v>
      </c>
      <c r="C27" s="36">
        <f>SUM(C28:C39)</f>
        <v>125437</v>
      </c>
      <c r="D27" s="36">
        <f aca="true" t="shared" si="1" ref="D27:Q27">SUM(D28:D39)</f>
        <v>47222</v>
      </c>
      <c r="E27" s="37">
        <f>D27/C27</f>
        <v>0.37645989620287473</v>
      </c>
      <c r="F27" s="36">
        <f t="shared" si="1"/>
        <v>40569</v>
      </c>
      <c r="G27" s="36">
        <f t="shared" si="1"/>
        <v>9307</v>
      </c>
      <c r="H27" s="37">
        <f>G27/F27</f>
        <v>0.2294116197096305</v>
      </c>
      <c r="I27" s="36">
        <f t="shared" si="1"/>
        <v>7448</v>
      </c>
      <c r="J27" s="36">
        <f t="shared" si="1"/>
        <v>3004</v>
      </c>
      <c r="K27" s="37">
        <f>J27/I27</f>
        <v>0.4033297529538131</v>
      </c>
      <c r="L27" s="36">
        <f t="shared" si="1"/>
        <v>12350</v>
      </c>
      <c r="M27" s="36">
        <f t="shared" si="1"/>
        <v>7021</v>
      </c>
      <c r="N27" s="37">
        <f>M27/L27</f>
        <v>0.568502024291498</v>
      </c>
      <c r="O27" s="36">
        <f t="shared" si="1"/>
        <v>1759</v>
      </c>
      <c r="P27" s="107">
        <f t="shared" si="1"/>
        <v>148</v>
      </c>
      <c r="Q27" s="102">
        <f t="shared" si="1"/>
        <v>48391</v>
      </c>
    </row>
    <row r="28" spans="2:17" ht="12.75">
      <c r="B28" s="38" t="s">
        <v>53</v>
      </c>
      <c r="C28" s="39">
        <v>18379</v>
      </c>
      <c r="D28" s="39">
        <v>7683</v>
      </c>
      <c r="E28" s="40">
        <v>0.41803144893628597</v>
      </c>
      <c r="F28" s="39">
        <v>5498</v>
      </c>
      <c r="G28" s="39">
        <v>1929</v>
      </c>
      <c r="H28" s="40">
        <v>0.35085485631138597</v>
      </c>
      <c r="I28" s="39">
        <v>1121</v>
      </c>
      <c r="J28" s="39">
        <v>333</v>
      </c>
      <c r="K28" s="40">
        <v>0.2970561998215879</v>
      </c>
      <c r="L28" s="39">
        <v>1792</v>
      </c>
      <c r="M28" s="39">
        <v>1549</v>
      </c>
      <c r="N28" s="40">
        <v>0.8643973214285714</v>
      </c>
      <c r="O28" s="39">
        <v>2</v>
      </c>
      <c r="P28" s="105">
        <v>3</v>
      </c>
      <c r="Q28" s="103">
        <v>6276</v>
      </c>
    </row>
    <row r="29" spans="2:17" ht="12.75">
      <c r="B29" s="38" t="s">
        <v>54</v>
      </c>
      <c r="C29" s="39">
        <v>9112</v>
      </c>
      <c r="D29" s="39">
        <v>2930</v>
      </c>
      <c r="E29" s="40">
        <v>0.32155399473222124</v>
      </c>
      <c r="F29" s="39">
        <v>2529</v>
      </c>
      <c r="G29" s="39">
        <v>283</v>
      </c>
      <c r="H29" s="40">
        <v>0.11190193752471332</v>
      </c>
      <c r="I29" s="39">
        <v>249</v>
      </c>
      <c r="J29" s="39">
        <v>104</v>
      </c>
      <c r="K29" s="40">
        <v>0.41767068273092367</v>
      </c>
      <c r="L29" s="39">
        <v>1085</v>
      </c>
      <c r="M29" s="39">
        <v>493</v>
      </c>
      <c r="N29" s="40">
        <v>0.4543778801843318</v>
      </c>
      <c r="O29" s="39">
        <v>376</v>
      </c>
      <c r="P29" s="105">
        <v>42</v>
      </c>
      <c r="Q29" s="103">
        <v>3190</v>
      </c>
    </row>
    <row r="30" spans="2:17" ht="12.75">
      <c r="B30" s="38" t="s">
        <v>55</v>
      </c>
      <c r="C30" s="39">
        <v>2063</v>
      </c>
      <c r="D30" s="39">
        <v>351</v>
      </c>
      <c r="E30" s="40">
        <v>0.1701405719825497</v>
      </c>
      <c r="F30" s="39">
        <v>723</v>
      </c>
      <c r="G30" s="39">
        <v>112</v>
      </c>
      <c r="H30" s="40">
        <v>0.15491009681881052</v>
      </c>
      <c r="I30" s="39">
        <v>129</v>
      </c>
      <c r="J30" s="39">
        <v>69</v>
      </c>
      <c r="K30" s="40">
        <v>0.5348837209302325</v>
      </c>
      <c r="L30" s="39">
        <v>265</v>
      </c>
      <c r="M30" s="39">
        <v>209</v>
      </c>
      <c r="N30" s="40">
        <v>0.7886792452830189</v>
      </c>
      <c r="O30" s="39">
        <v>13</v>
      </c>
      <c r="P30" s="105">
        <v>2</v>
      </c>
      <c r="Q30" s="103">
        <v>2155</v>
      </c>
    </row>
    <row r="31" spans="2:17" ht="12.75">
      <c r="B31" s="38" t="s">
        <v>56</v>
      </c>
      <c r="C31" s="39">
        <v>5945</v>
      </c>
      <c r="D31" s="39">
        <v>2942</v>
      </c>
      <c r="E31" s="40">
        <v>0.49486963835155595</v>
      </c>
      <c r="F31" s="39">
        <v>1544</v>
      </c>
      <c r="G31" s="39">
        <v>275</v>
      </c>
      <c r="H31" s="40">
        <v>0.17810880829015543</v>
      </c>
      <c r="I31" s="39">
        <v>679</v>
      </c>
      <c r="J31" s="39">
        <v>584</v>
      </c>
      <c r="K31" s="40">
        <v>0.8600883652430045</v>
      </c>
      <c r="L31" s="39">
        <v>526</v>
      </c>
      <c r="M31" s="39">
        <v>242</v>
      </c>
      <c r="N31" s="40">
        <v>0.4600760456273764</v>
      </c>
      <c r="O31" s="39">
        <v>101</v>
      </c>
      <c r="P31" s="105">
        <v>12</v>
      </c>
      <c r="Q31" s="103">
        <v>2481</v>
      </c>
    </row>
    <row r="32" spans="2:17" ht="12.75">
      <c r="B32" s="38" t="s">
        <v>57</v>
      </c>
      <c r="C32" s="39">
        <v>4821</v>
      </c>
      <c r="D32" s="39">
        <v>1354</v>
      </c>
      <c r="E32" s="40">
        <v>0.2808545944824725</v>
      </c>
      <c r="F32" s="39">
        <v>1945</v>
      </c>
      <c r="G32" s="39">
        <v>261</v>
      </c>
      <c r="H32" s="40">
        <v>0.13419023136246785</v>
      </c>
      <c r="I32" s="39">
        <v>440</v>
      </c>
      <c r="J32" s="39">
        <v>125</v>
      </c>
      <c r="K32" s="40">
        <v>0.2840909090909091</v>
      </c>
      <c r="L32" s="39">
        <v>317</v>
      </c>
      <c r="M32" s="39">
        <v>226</v>
      </c>
      <c r="N32" s="40">
        <v>0.7129337539432177</v>
      </c>
      <c r="O32" s="39">
        <v>67</v>
      </c>
      <c r="P32" s="105">
        <v>16</v>
      </c>
      <c r="Q32" s="103">
        <v>1588</v>
      </c>
    </row>
    <row r="33" spans="2:17" ht="12.75">
      <c r="B33" s="38" t="s">
        <v>58</v>
      </c>
      <c r="C33" s="39">
        <v>11478</v>
      </c>
      <c r="D33" s="39">
        <v>5702</v>
      </c>
      <c r="E33" s="40">
        <v>0.4967764418888308</v>
      </c>
      <c r="F33" s="39">
        <v>5384</v>
      </c>
      <c r="G33" s="39">
        <v>2814</v>
      </c>
      <c r="H33" s="40">
        <v>0.5226597325408618</v>
      </c>
      <c r="I33" s="39">
        <v>1109</v>
      </c>
      <c r="J33" s="39">
        <v>799</v>
      </c>
      <c r="K33" s="40">
        <v>0.7204688908926962</v>
      </c>
      <c r="L33" s="39">
        <v>1742</v>
      </c>
      <c r="M33" s="39">
        <v>955</v>
      </c>
      <c r="N33" s="40">
        <v>0.5482204362801377</v>
      </c>
      <c r="O33" s="39">
        <v>3</v>
      </c>
      <c r="P33" s="105">
        <v>0</v>
      </c>
      <c r="Q33" s="103">
        <v>7634</v>
      </c>
    </row>
    <row r="34" spans="2:17" ht="12.75">
      <c r="B34" s="38" t="s">
        <v>59</v>
      </c>
      <c r="C34" s="39">
        <v>7293</v>
      </c>
      <c r="D34" s="39">
        <v>1639</v>
      </c>
      <c r="E34" s="40">
        <v>0.22473604826546004</v>
      </c>
      <c r="F34" s="39">
        <v>2179</v>
      </c>
      <c r="G34" s="39">
        <v>65</v>
      </c>
      <c r="H34" s="40">
        <v>0.029830197338228545</v>
      </c>
      <c r="I34" s="39">
        <v>188</v>
      </c>
      <c r="J34" s="39">
        <v>12</v>
      </c>
      <c r="K34" s="40">
        <v>0.06382978723404255</v>
      </c>
      <c r="L34" s="39">
        <v>423</v>
      </c>
      <c r="M34" s="39">
        <v>205</v>
      </c>
      <c r="N34" s="40">
        <v>0.4846335697399527</v>
      </c>
      <c r="O34" s="39">
        <v>22</v>
      </c>
      <c r="P34" s="105">
        <v>6</v>
      </c>
      <c r="Q34" s="103">
        <v>3841</v>
      </c>
    </row>
    <row r="35" spans="2:17" ht="12.75">
      <c r="B35" s="38" t="s">
        <v>60</v>
      </c>
      <c r="C35" s="39">
        <v>13125</v>
      </c>
      <c r="D35" s="39">
        <v>4827</v>
      </c>
      <c r="E35" s="40">
        <v>0.3677714285714286</v>
      </c>
      <c r="F35" s="39">
        <v>3043</v>
      </c>
      <c r="G35" s="39">
        <v>204</v>
      </c>
      <c r="H35" s="40">
        <v>0.0670391061452514</v>
      </c>
      <c r="I35" s="39">
        <v>1457</v>
      </c>
      <c r="J35" s="39">
        <v>68</v>
      </c>
      <c r="K35" s="40">
        <v>0.04667124227865477</v>
      </c>
      <c r="L35" s="39">
        <v>737</v>
      </c>
      <c r="M35" s="39">
        <v>510</v>
      </c>
      <c r="N35" s="40">
        <v>0.6919945725915875</v>
      </c>
      <c r="O35" s="39">
        <v>6</v>
      </c>
      <c r="P35" s="105">
        <v>3</v>
      </c>
      <c r="Q35" s="103">
        <v>4359</v>
      </c>
    </row>
    <row r="36" spans="2:17" ht="12.75">
      <c r="B36" s="38" t="s">
        <v>61</v>
      </c>
      <c r="C36" s="39">
        <v>3528</v>
      </c>
      <c r="D36" s="39">
        <v>1391</v>
      </c>
      <c r="E36" s="40">
        <v>0.39427437641723356</v>
      </c>
      <c r="F36" s="39">
        <v>1566</v>
      </c>
      <c r="G36" s="39">
        <v>121</v>
      </c>
      <c r="H36" s="40">
        <v>0.0772669220945083</v>
      </c>
      <c r="I36" s="39">
        <v>162</v>
      </c>
      <c r="J36" s="39">
        <v>45</v>
      </c>
      <c r="K36" s="40">
        <v>0.2777777777777778</v>
      </c>
      <c r="L36" s="39">
        <v>315</v>
      </c>
      <c r="M36" s="39">
        <v>211</v>
      </c>
      <c r="N36" s="40">
        <v>0.6698412698412698</v>
      </c>
      <c r="O36" s="39">
        <v>18</v>
      </c>
      <c r="P36" s="105">
        <v>0</v>
      </c>
      <c r="Q36" s="103">
        <v>3367</v>
      </c>
    </row>
    <row r="37" spans="2:17" ht="12.75">
      <c r="B37" s="38" t="s">
        <v>62</v>
      </c>
      <c r="C37" s="39">
        <v>27534</v>
      </c>
      <c r="D37" s="39">
        <v>11069</v>
      </c>
      <c r="E37" s="40">
        <v>0.4020120578194233</v>
      </c>
      <c r="F37" s="39">
        <v>7936</v>
      </c>
      <c r="G37" s="39">
        <v>1991</v>
      </c>
      <c r="H37" s="40">
        <v>0.2508820564516129</v>
      </c>
      <c r="I37" s="39">
        <v>1149</v>
      </c>
      <c r="J37" s="39">
        <v>794</v>
      </c>
      <c r="K37" s="40">
        <v>0.6910356832027851</v>
      </c>
      <c r="L37" s="39">
        <v>4695</v>
      </c>
      <c r="M37" s="39">
        <v>2193</v>
      </c>
      <c r="N37" s="40">
        <v>0.4670926517571885</v>
      </c>
      <c r="O37" s="39">
        <v>1055</v>
      </c>
      <c r="P37" s="105">
        <v>49</v>
      </c>
      <c r="Q37" s="103">
        <v>7583</v>
      </c>
    </row>
    <row r="38" spans="2:17" ht="12.75">
      <c r="B38" s="38" t="s">
        <v>63</v>
      </c>
      <c r="C38" s="39">
        <v>15</v>
      </c>
      <c r="D38" s="39">
        <v>8</v>
      </c>
      <c r="E38" s="40">
        <v>0.5333333333333333</v>
      </c>
      <c r="F38" s="39">
        <v>15</v>
      </c>
      <c r="G38" s="39">
        <v>13</v>
      </c>
      <c r="H38" s="40">
        <v>0.8666666666666667</v>
      </c>
      <c r="I38" s="39">
        <v>218</v>
      </c>
      <c r="J38" s="39">
        <v>38</v>
      </c>
      <c r="K38" s="40">
        <v>0.1743119266055046</v>
      </c>
      <c r="L38" s="39">
        <v>11</v>
      </c>
      <c r="M38" s="39">
        <v>6</v>
      </c>
      <c r="N38" s="40">
        <v>0.5454545454545454</v>
      </c>
      <c r="O38" s="39">
        <v>23</v>
      </c>
      <c r="P38" s="105">
        <v>0</v>
      </c>
      <c r="Q38" s="103">
        <v>7</v>
      </c>
    </row>
    <row r="39" spans="2:17" ht="13.5" customHeight="1">
      <c r="B39" s="42" t="s">
        <v>64</v>
      </c>
      <c r="C39" s="41">
        <v>22144</v>
      </c>
      <c r="D39" s="41">
        <v>7326</v>
      </c>
      <c r="E39" s="34">
        <v>0.33083453757225434</v>
      </c>
      <c r="F39" s="41">
        <v>8207</v>
      </c>
      <c r="G39" s="41">
        <v>1239</v>
      </c>
      <c r="H39" s="34">
        <v>0.15096868526867308</v>
      </c>
      <c r="I39" s="41">
        <v>547</v>
      </c>
      <c r="J39" s="41">
        <v>33</v>
      </c>
      <c r="K39" s="34">
        <v>0.0603290676416819</v>
      </c>
      <c r="L39" s="41">
        <v>442</v>
      </c>
      <c r="M39" s="41">
        <v>222</v>
      </c>
      <c r="N39" s="34">
        <v>0.502262443438914</v>
      </c>
      <c r="O39" s="41">
        <v>73</v>
      </c>
      <c r="P39" s="106">
        <v>15</v>
      </c>
      <c r="Q39" s="104">
        <v>5910</v>
      </c>
    </row>
    <row r="40" spans="2:17" ht="12.75">
      <c r="B40" s="43"/>
      <c r="C40" s="44"/>
      <c r="D40" s="44"/>
      <c r="E40" s="45"/>
      <c r="F40" s="44"/>
      <c r="G40" s="44"/>
      <c r="H40" s="45"/>
      <c r="I40" s="44"/>
      <c r="J40" s="44"/>
      <c r="K40" s="45"/>
      <c r="L40" s="44"/>
      <c r="M40" s="44"/>
      <c r="N40" s="45"/>
      <c r="O40" s="44"/>
      <c r="P40" s="44"/>
      <c r="Q40" s="44"/>
    </row>
    <row r="41" spans="2:17" ht="22.5" customHeight="1">
      <c r="B41" s="43"/>
      <c r="C41" s="158" t="s">
        <v>102</v>
      </c>
      <c r="D41" s="158"/>
      <c r="E41" s="158"/>
      <c r="F41" s="158"/>
      <c r="G41" s="158"/>
      <c r="H41" s="158"/>
      <c r="I41" s="158"/>
      <c r="J41" s="158"/>
      <c r="K41" s="158"/>
      <c r="L41" s="158"/>
      <c r="M41" s="158"/>
      <c r="N41" s="158"/>
      <c r="O41" s="158"/>
      <c r="P41" s="158"/>
      <c r="Q41" s="158"/>
    </row>
    <row r="42" spans="2:17" ht="12.75">
      <c r="B42" s="88"/>
      <c r="C42" s="160" t="s">
        <v>27</v>
      </c>
      <c r="D42" s="160"/>
      <c r="E42" s="161"/>
      <c r="F42" s="159" t="s">
        <v>28</v>
      </c>
      <c r="G42" s="160"/>
      <c r="H42" s="161"/>
      <c r="I42" s="159" t="s">
        <v>29</v>
      </c>
      <c r="J42" s="160"/>
      <c r="K42" s="161"/>
      <c r="L42" s="159" t="s">
        <v>105</v>
      </c>
      <c r="M42" s="160"/>
      <c r="N42" s="161"/>
      <c r="O42" s="27" t="s">
        <v>31</v>
      </c>
      <c r="P42" s="21" t="s">
        <v>32</v>
      </c>
      <c r="Q42" s="27" t="s">
        <v>33</v>
      </c>
    </row>
    <row r="43" spans="2:17" s="31" customFormat="1" ht="51">
      <c r="B43" s="89"/>
      <c r="C43" s="30" t="s">
        <v>34</v>
      </c>
      <c r="D43" s="30" t="s">
        <v>18</v>
      </c>
      <c r="E43" s="29" t="s">
        <v>19</v>
      </c>
      <c r="F43" s="30" t="s">
        <v>35</v>
      </c>
      <c r="G43" s="30" t="s">
        <v>18</v>
      </c>
      <c r="H43" s="29" t="s">
        <v>19</v>
      </c>
      <c r="I43" s="30" t="s">
        <v>36</v>
      </c>
      <c r="J43" s="30" t="s">
        <v>18</v>
      </c>
      <c r="K43" s="29" t="s">
        <v>19</v>
      </c>
      <c r="L43" s="30" t="s">
        <v>35</v>
      </c>
      <c r="M43" s="30" t="s">
        <v>18</v>
      </c>
      <c r="N43" s="29" t="s">
        <v>19</v>
      </c>
      <c r="O43" s="30" t="s">
        <v>34</v>
      </c>
      <c r="P43" s="29" t="s">
        <v>34</v>
      </c>
      <c r="Q43" s="30" t="s">
        <v>36</v>
      </c>
    </row>
    <row r="44" spans="2:17" ht="12.75">
      <c r="B44" s="35" t="s">
        <v>106</v>
      </c>
      <c r="C44" s="36">
        <f>SUM(C45:C58)</f>
        <v>101114</v>
      </c>
      <c r="D44" s="36">
        <f aca="true" t="shared" si="2" ref="D44:Q44">SUM(D45:D58)</f>
        <v>32790</v>
      </c>
      <c r="E44" s="37">
        <f>D44/C44</f>
        <v>0.3242874379413335</v>
      </c>
      <c r="F44" s="36">
        <f t="shared" si="2"/>
        <v>26127</v>
      </c>
      <c r="G44" s="36">
        <f t="shared" si="2"/>
        <v>4028</v>
      </c>
      <c r="H44" s="37">
        <f>G44/F44</f>
        <v>0.15417001569257857</v>
      </c>
      <c r="I44" s="36">
        <f t="shared" si="2"/>
        <v>2944</v>
      </c>
      <c r="J44" s="36">
        <f t="shared" si="2"/>
        <v>932</v>
      </c>
      <c r="K44" s="37">
        <f>J44/I44</f>
        <v>0.31657608695652173</v>
      </c>
      <c r="L44" s="36">
        <f t="shared" si="2"/>
        <v>5968</v>
      </c>
      <c r="M44" s="36">
        <f t="shared" si="2"/>
        <v>2971</v>
      </c>
      <c r="N44" s="37">
        <f>M44/L44</f>
        <v>0.49782171581769435</v>
      </c>
      <c r="O44" s="36">
        <f t="shared" si="2"/>
        <v>253</v>
      </c>
      <c r="P44" s="36">
        <f t="shared" si="2"/>
        <v>51</v>
      </c>
      <c r="Q44" s="102">
        <f t="shared" si="2"/>
        <v>42759</v>
      </c>
    </row>
    <row r="45" spans="2:17" ht="12.75">
      <c r="B45" s="38" t="s">
        <v>65</v>
      </c>
      <c r="C45" s="39">
        <v>8946</v>
      </c>
      <c r="D45" s="39">
        <v>3272</v>
      </c>
      <c r="E45" s="40">
        <v>0.365750055890901</v>
      </c>
      <c r="F45" s="39">
        <v>2575</v>
      </c>
      <c r="G45" s="39">
        <v>743</v>
      </c>
      <c r="H45" s="40">
        <v>0.2885436893203884</v>
      </c>
      <c r="I45" s="39">
        <v>441</v>
      </c>
      <c r="J45" s="39">
        <v>180</v>
      </c>
      <c r="K45" s="40">
        <v>0.40816326530612246</v>
      </c>
      <c r="L45" s="39">
        <v>513</v>
      </c>
      <c r="M45" s="39">
        <v>271</v>
      </c>
      <c r="N45" s="40">
        <v>0.5282651072124757</v>
      </c>
      <c r="O45" s="39">
        <v>1</v>
      </c>
      <c r="P45" s="105">
        <v>0</v>
      </c>
      <c r="Q45" s="103">
        <v>5693</v>
      </c>
    </row>
    <row r="46" spans="2:17" ht="12.75">
      <c r="B46" s="38" t="s">
        <v>96</v>
      </c>
      <c r="C46" s="39">
        <v>3459</v>
      </c>
      <c r="D46" s="39">
        <v>1275</v>
      </c>
      <c r="E46" s="40">
        <v>0.3686036426712923</v>
      </c>
      <c r="F46" s="39">
        <v>1140</v>
      </c>
      <c r="G46" s="39">
        <v>94</v>
      </c>
      <c r="H46" s="40">
        <v>0.0824561403508772</v>
      </c>
      <c r="I46" s="39">
        <v>108</v>
      </c>
      <c r="J46" s="39">
        <v>34</v>
      </c>
      <c r="K46" s="40">
        <v>0.3148148148148148</v>
      </c>
      <c r="L46" s="39">
        <v>213</v>
      </c>
      <c r="M46" s="39">
        <v>120</v>
      </c>
      <c r="N46" s="40">
        <v>0.5633802816901409</v>
      </c>
      <c r="O46" s="39">
        <v>3</v>
      </c>
      <c r="P46" s="105">
        <v>3</v>
      </c>
      <c r="Q46" s="103">
        <v>1342</v>
      </c>
    </row>
    <row r="47" spans="2:17" ht="12.75">
      <c r="B47" s="38" t="s">
        <v>97</v>
      </c>
      <c r="C47" s="39">
        <v>1023</v>
      </c>
      <c r="D47" s="39">
        <v>205</v>
      </c>
      <c r="E47" s="40">
        <v>0.20039100684261973</v>
      </c>
      <c r="F47" s="39">
        <v>240</v>
      </c>
      <c r="G47" s="39">
        <v>13</v>
      </c>
      <c r="H47" s="40">
        <v>0.05416666666666667</v>
      </c>
      <c r="I47" s="39">
        <v>69</v>
      </c>
      <c r="J47" s="39">
        <v>2</v>
      </c>
      <c r="K47" s="40">
        <v>0.028985507246376812</v>
      </c>
      <c r="L47" s="39">
        <v>25</v>
      </c>
      <c r="M47" s="39">
        <v>12</v>
      </c>
      <c r="N47" s="40">
        <v>0.48</v>
      </c>
      <c r="O47" s="39">
        <v>0</v>
      </c>
      <c r="P47" s="105">
        <v>0</v>
      </c>
      <c r="Q47" s="103">
        <v>269</v>
      </c>
    </row>
    <row r="48" spans="2:17" ht="12.75">
      <c r="B48" s="38" t="s">
        <v>98</v>
      </c>
      <c r="C48" s="39">
        <v>19254</v>
      </c>
      <c r="D48" s="39">
        <v>7751</v>
      </c>
      <c r="E48" s="40">
        <v>0.40256570063363456</v>
      </c>
      <c r="F48" s="39">
        <v>7925</v>
      </c>
      <c r="G48" s="39">
        <v>1767</v>
      </c>
      <c r="H48" s="40">
        <v>0.2229652996845426</v>
      </c>
      <c r="I48" s="39">
        <v>408</v>
      </c>
      <c r="J48" s="39">
        <v>200</v>
      </c>
      <c r="K48" s="40">
        <v>0.49019607843137253</v>
      </c>
      <c r="L48" s="39">
        <v>1567</v>
      </c>
      <c r="M48" s="39">
        <v>864</v>
      </c>
      <c r="N48" s="40">
        <v>0.5513720485003191</v>
      </c>
      <c r="O48" s="39">
        <v>8</v>
      </c>
      <c r="P48" s="105">
        <v>1</v>
      </c>
      <c r="Q48" s="103">
        <v>11034</v>
      </c>
    </row>
    <row r="49" spans="2:17" ht="12.75">
      <c r="B49" s="38" t="s">
        <v>99</v>
      </c>
      <c r="C49" s="39">
        <v>2281</v>
      </c>
      <c r="D49" s="39">
        <v>341</v>
      </c>
      <c r="E49" s="40">
        <v>0.14949583516001755</v>
      </c>
      <c r="F49" s="39">
        <v>846</v>
      </c>
      <c r="G49" s="39">
        <v>9</v>
      </c>
      <c r="H49" s="40">
        <v>0.010638297872340425</v>
      </c>
      <c r="I49" s="39">
        <v>154</v>
      </c>
      <c r="J49" s="39">
        <v>1</v>
      </c>
      <c r="K49" s="40">
        <v>0.006493506493506494</v>
      </c>
      <c r="L49" s="39">
        <v>131</v>
      </c>
      <c r="M49" s="39">
        <v>20</v>
      </c>
      <c r="N49" s="40">
        <v>0.15267175572519084</v>
      </c>
      <c r="O49" s="39">
        <v>3</v>
      </c>
      <c r="P49" s="105">
        <v>0</v>
      </c>
      <c r="Q49" s="103">
        <v>1226</v>
      </c>
    </row>
    <row r="50" spans="2:17" ht="12.75">
      <c r="B50" s="38" t="s">
        <v>100</v>
      </c>
      <c r="C50" s="39">
        <v>5234</v>
      </c>
      <c r="D50" s="39">
        <v>1932</v>
      </c>
      <c r="E50" s="40">
        <v>0.36912495223538405</v>
      </c>
      <c r="F50" s="39">
        <v>1707</v>
      </c>
      <c r="G50" s="39">
        <v>334</v>
      </c>
      <c r="H50" s="40">
        <v>0.19566490919742238</v>
      </c>
      <c r="I50" s="39">
        <v>92</v>
      </c>
      <c r="J50" s="39">
        <v>74</v>
      </c>
      <c r="K50" s="40">
        <v>0.8043478260869565</v>
      </c>
      <c r="L50" s="39">
        <v>578</v>
      </c>
      <c r="M50" s="39">
        <v>445</v>
      </c>
      <c r="N50" s="40">
        <v>0.7698961937716263</v>
      </c>
      <c r="O50" s="39">
        <v>85</v>
      </c>
      <c r="P50" s="105">
        <v>8</v>
      </c>
      <c r="Q50" s="103">
        <v>2214</v>
      </c>
    </row>
    <row r="51" spans="2:17" ht="12.75">
      <c r="B51" s="38" t="s">
        <v>125</v>
      </c>
      <c r="C51" s="39">
        <v>8769</v>
      </c>
      <c r="D51" s="39">
        <v>2121</v>
      </c>
      <c r="E51" s="40">
        <v>0.24187478617858366</v>
      </c>
      <c r="F51" s="39">
        <v>1263</v>
      </c>
      <c r="G51" s="39">
        <v>87</v>
      </c>
      <c r="H51" s="40">
        <v>0.0688836104513064</v>
      </c>
      <c r="I51" s="39">
        <v>227</v>
      </c>
      <c r="J51" s="39">
        <v>17</v>
      </c>
      <c r="K51" s="40">
        <v>0.07488986784140969</v>
      </c>
      <c r="L51" s="39">
        <v>382</v>
      </c>
      <c r="M51" s="39">
        <v>64</v>
      </c>
      <c r="N51" s="40">
        <v>0.16753926701570682</v>
      </c>
      <c r="O51" s="39">
        <v>65</v>
      </c>
      <c r="P51" s="105">
        <v>0</v>
      </c>
      <c r="Q51" s="103">
        <v>1809</v>
      </c>
    </row>
    <row r="52" spans="2:17" ht="12.75">
      <c r="B52" s="38" t="s">
        <v>126</v>
      </c>
      <c r="C52" s="39">
        <v>6989</v>
      </c>
      <c r="D52" s="39">
        <v>1647</v>
      </c>
      <c r="E52" s="40">
        <v>0.23565603090570897</v>
      </c>
      <c r="F52" s="39">
        <v>1910</v>
      </c>
      <c r="G52" s="39">
        <v>64</v>
      </c>
      <c r="H52" s="40">
        <v>0.033507853403141365</v>
      </c>
      <c r="I52" s="39">
        <v>225</v>
      </c>
      <c r="J52" s="39">
        <v>86</v>
      </c>
      <c r="K52" s="40">
        <v>0.38222222222222224</v>
      </c>
      <c r="L52" s="39">
        <v>273</v>
      </c>
      <c r="M52" s="39">
        <v>133</v>
      </c>
      <c r="N52" s="40">
        <v>0.48717948717948717</v>
      </c>
      <c r="O52" s="39">
        <v>12</v>
      </c>
      <c r="P52" s="105">
        <v>2</v>
      </c>
      <c r="Q52" s="103">
        <v>2871</v>
      </c>
    </row>
    <row r="53" spans="2:17" ht="12.75">
      <c r="B53" s="38" t="s">
        <v>127</v>
      </c>
      <c r="C53" s="39">
        <v>5744</v>
      </c>
      <c r="D53" s="39">
        <v>2052</v>
      </c>
      <c r="E53" s="40">
        <v>0.35724233983286907</v>
      </c>
      <c r="F53" s="39">
        <v>868</v>
      </c>
      <c r="G53" s="39">
        <v>98</v>
      </c>
      <c r="H53" s="40">
        <v>0.11290322580645161</v>
      </c>
      <c r="I53" s="39">
        <v>82</v>
      </c>
      <c r="J53" s="39">
        <v>7</v>
      </c>
      <c r="K53" s="40">
        <v>0.08536585365853659</v>
      </c>
      <c r="L53" s="39">
        <v>264</v>
      </c>
      <c r="M53" s="39">
        <v>149</v>
      </c>
      <c r="N53" s="40">
        <v>0.5643939393939394</v>
      </c>
      <c r="O53" s="39">
        <v>0</v>
      </c>
      <c r="P53" s="105">
        <v>0</v>
      </c>
      <c r="Q53" s="103">
        <v>2743</v>
      </c>
    </row>
    <row r="54" spans="2:17" ht="12.75">
      <c r="B54" s="38" t="s">
        <v>128</v>
      </c>
      <c r="C54" s="39">
        <v>903</v>
      </c>
      <c r="D54" s="39">
        <v>168</v>
      </c>
      <c r="E54" s="40">
        <v>0.18604651162790697</v>
      </c>
      <c r="F54" s="39">
        <v>463</v>
      </c>
      <c r="G54" s="39">
        <v>5</v>
      </c>
      <c r="H54" s="40">
        <v>0.01079913606911447</v>
      </c>
      <c r="I54" s="39">
        <v>84</v>
      </c>
      <c r="J54" s="39">
        <v>4</v>
      </c>
      <c r="K54" s="40">
        <v>0.047619047619047616</v>
      </c>
      <c r="L54" s="39">
        <v>28</v>
      </c>
      <c r="M54" s="39">
        <v>11</v>
      </c>
      <c r="N54" s="40">
        <v>0.39285714285714285</v>
      </c>
      <c r="O54" s="39">
        <v>4</v>
      </c>
      <c r="P54" s="105">
        <v>4</v>
      </c>
      <c r="Q54" s="103">
        <v>194</v>
      </c>
    </row>
    <row r="55" spans="2:17" ht="12.75">
      <c r="B55" s="38" t="s">
        <v>129</v>
      </c>
      <c r="C55" s="39">
        <v>8378</v>
      </c>
      <c r="D55" s="39">
        <v>2955</v>
      </c>
      <c r="E55" s="40">
        <v>0.35270947720219625</v>
      </c>
      <c r="F55" s="39">
        <v>1835</v>
      </c>
      <c r="G55" s="39">
        <v>346</v>
      </c>
      <c r="H55" s="40">
        <v>0.1885558583106267</v>
      </c>
      <c r="I55" s="39">
        <v>178</v>
      </c>
      <c r="J55" s="39">
        <v>78</v>
      </c>
      <c r="K55" s="40">
        <v>0.43820224719101125</v>
      </c>
      <c r="L55" s="39">
        <v>687</v>
      </c>
      <c r="M55" s="39">
        <v>295</v>
      </c>
      <c r="N55" s="40">
        <v>0.4294032023289665</v>
      </c>
      <c r="O55" s="39">
        <v>27</v>
      </c>
      <c r="P55" s="105">
        <v>12</v>
      </c>
      <c r="Q55" s="103">
        <v>3517</v>
      </c>
    </row>
    <row r="56" spans="2:17" ht="12.75">
      <c r="B56" s="38" t="s">
        <v>130</v>
      </c>
      <c r="C56" s="39">
        <v>8617</v>
      </c>
      <c r="D56" s="39">
        <v>1418</v>
      </c>
      <c r="E56" s="40">
        <v>0.16455843100847162</v>
      </c>
      <c r="F56" s="39">
        <v>901</v>
      </c>
      <c r="G56" s="39">
        <v>52</v>
      </c>
      <c r="H56" s="40">
        <v>0.05771365149833518</v>
      </c>
      <c r="I56" s="39">
        <v>192</v>
      </c>
      <c r="J56" s="39">
        <v>80</v>
      </c>
      <c r="K56" s="40">
        <v>0.4166666666666667</v>
      </c>
      <c r="L56" s="39">
        <v>372</v>
      </c>
      <c r="M56" s="39">
        <v>147</v>
      </c>
      <c r="N56" s="40">
        <v>0.3951612903225806</v>
      </c>
      <c r="O56" s="39">
        <v>3</v>
      </c>
      <c r="P56" s="105">
        <v>0</v>
      </c>
      <c r="Q56" s="103">
        <v>1459</v>
      </c>
    </row>
    <row r="57" spans="2:17" ht="12.75">
      <c r="B57" s="38" t="s">
        <v>131</v>
      </c>
      <c r="C57" s="39">
        <v>18758</v>
      </c>
      <c r="D57" s="39">
        <v>6851</v>
      </c>
      <c r="E57" s="40">
        <v>0.3652308348438</v>
      </c>
      <c r="F57" s="39">
        <v>3579</v>
      </c>
      <c r="G57" s="39">
        <v>276</v>
      </c>
      <c r="H57" s="40">
        <v>0.07711651299245599</v>
      </c>
      <c r="I57" s="39">
        <v>663</v>
      </c>
      <c r="J57" s="39">
        <v>160</v>
      </c>
      <c r="K57" s="40">
        <v>0.24132730015082957</v>
      </c>
      <c r="L57" s="39">
        <v>841</v>
      </c>
      <c r="M57" s="39">
        <v>384</v>
      </c>
      <c r="N57" s="40">
        <v>0.45659928656361476</v>
      </c>
      <c r="O57" s="39">
        <v>15</v>
      </c>
      <c r="P57" s="105">
        <v>17</v>
      </c>
      <c r="Q57" s="103">
        <v>7329</v>
      </c>
    </row>
    <row r="58" spans="2:17" ht="12.75">
      <c r="B58" s="42" t="s">
        <v>132</v>
      </c>
      <c r="C58" s="41">
        <v>2759</v>
      </c>
      <c r="D58" s="41">
        <v>802</v>
      </c>
      <c r="E58" s="34">
        <v>0.29068503080826386</v>
      </c>
      <c r="F58" s="41">
        <v>875</v>
      </c>
      <c r="G58" s="41">
        <v>140</v>
      </c>
      <c r="H58" s="34">
        <v>0.16</v>
      </c>
      <c r="I58" s="41">
        <v>21</v>
      </c>
      <c r="J58" s="41">
        <v>9</v>
      </c>
      <c r="K58" s="34">
        <v>0.42857142857142855</v>
      </c>
      <c r="L58" s="41">
        <v>94</v>
      </c>
      <c r="M58" s="41">
        <v>56</v>
      </c>
      <c r="N58" s="34">
        <v>0.5957446808510638</v>
      </c>
      <c r="O58" s="41">
        <v>27</v>
      </c>
      <c r="P58" s="106">
        <v>4</v>
      </c>
      <c r="Q58" s="104">
        <v>1059</v>
      </c>
    </row>
    <row r="59" spans="2:17" ht="12.75">
      <c r="B59" s="35" t="s">
        <v>107</v>
      </c>
      <c r="C59" s="36">
        <f>SUM(C60:C74)</f>
        <v>83574</v>
      </c>
      <c r="D59" s="36">
        <f aca="true" t="shared" si="3" ref="D59:Q59">SUM(D60:D74)</f>
        <v>30363</v>
      </c>
      <c r="E59" s="37">
        <f>D59/C59</f>
        <v>0.3633067700481011</v>
      </c>
      <c r="F59" s="36">
        <f t="shared" si="3"/>
        <v>53238</v>
      </c>
      <c r="G59" s="36">
        <f t="shared" si="3"/>
        <v>25873</v>
      </c>
      <c r="H59" s="37">
        <f>G59/F59</f>
        <v>0.4859874525714715</v>
      </c>
      <c r="I59" s="36">
        <f t="shared" si="3"/>
        <v>6382</v>
      </c>
      <c r="J59" s="36">
        <f t="shared" si="3"/>
        <v>2246</v>
      </c>
      <c r="K59" s="37">
        <f>J59/I59</f>
        <v>0.3519272955186462</v>
      </c>
      <c r="L59" s="36">
        <f t="shared" si="3"/>
        <v>4956</v>
      </c>
      <c r="M59" s="36">
        <f t="shared" si="3"/>
        <v>2342</v>
      </c>
      <c r="N59" s="37">
        <f>M59/L59</f>
        <v>0.4725585149313963</v>
      </c>
      <c r="O59" s="36">
        <f t="shared" si="3"/>
        <v>756</v>
      </c>
      <c r="P59" s="107">
        <f t="shared" si="3"/>
        <v>144</v>
      </c>
      <c r="Q59" s="102">
        <f t="shared" si="3"/>
        <v>31592</v>
      </c>
    </row>
    <row r="60" spans="2:17" ht="12.75">
      <c r="B60" s="38" t="s">
        <v>133</v>
      </c>
      <c r="C60" s="39">
        <v>2945</v>
      </c>
      <c r="D60" s="39">
        <v>976</v>
      </c>
      <c r="E60" s="40">
        <v>0.33140916808149407</v>
      </c>
      <c r="F60" s="39">
        <v>551</v>
      </c>
      <c r="G60" s="39">
        <v>45</v>
      </c>
      <c r="H60" s="40">
        <v>0.08166969147005444</v>
      </c>
      <c r="I60" s="39">
        <v>136</v>
      </c>
      <c r="J60" s="39">
        <v>8</v>
      </c>
      <c r="K60" s="40">
        <v>0.058823529411764705</v>
      </c>
      <c r="L60" s="39">
        <v>209</v>
      </c>
      <c r="M60" s="39">
        <v>104</v>
      </c>
      <c r="N60" s="40">
        <v>0.49760765550239233</v>
      </c>
      <c r="O60" s="39">
        <v>56</v>
      </c>
      <c r="P60" s="105">
        <v>1</v>
      </c>
      <c r="Q60" s="103">
        <v>1882</v>
      </c>
    </row>
    <row r="61" spans="2:17" ht="12.75">
      <c r="B61" s="38" t="s">
        <v>134</v>
      </c>
      <c r="C61" s="39">
        <v>1408</v>
      </c>
      <c r="D61" s="39">
        <v>637</v>
      </c>
      <c r="E61" s="40">
        <v>0.4524147727272727</v>
      </c>
      <c r="F61" s="39">
        <v>787</v>
      </c>
      <c r="G61" s="39">
        <v>285</v>
      </c>
      <c r="H61" s="40">
        <v>0.36213468869123255</v>
      </c>
      <c r="I61" s="39">
        <v>282</v>
      </c>
      <c r="J61" s="39">
        <v>102</v>
      </c>
      <c r="K61" s="40">
        <v>0.3617021276595745</v>
      </c>
      <c r="L61" s="39">
        <v>78</v>
      </c>
      <c r="M61" s="39">
        <v>57</v>
      </c>
      <c r="N61" s="40">
        <v>0.7307692307692307</v>
      </c>
      <c r="O61" s="39">
        <v>17</v>
      </c>
      <c r="P61" s="105">
        <v>4</v>
      </c>
      <c r="Q61" s="103">
        <v>184</v>
      </c>
    </row>
    <row r="62" spans="2:17" ht="12.75">
      <c r="B62" s="38" t="s">
        <v>135</v>
      </c>
      <c r="C62" s="39">
        <v>1255</v>
      </c>
      <c r="D62" s="39">
        <v>208</v>
      </c>
      <c r="E62" s="40">
        <v>0.1657370517928287</v>
      </c>
      <c r="F62" s="39">
        <v>483</v>
      </c>
      <c r="G62" s="39">
        <v>54</v>
      </c>
      <c r="H62" s="40">
        <v>0.11180124223602485</v>
      </c>
      <c r="I62" s="39">
        <v>83</v>
      </c>
      <c r="J62" s="39">
        <v>15</v>
      </c>
      <c r="K62" s="40">
        <v>0.18072289156626506</v>
      </c>
      <c r="L62" s="39">
        <v>72</v>
      </c>
      <c r="M62" s="39">
        <v>16</v>
      </c>
      <c r="N62" s="40">
        <v>0.2222222222222222</v>
      </c>
      <c r="O62" s="39">
        <v>21</v>
      </c>
      <c r="P62" s="105">
        <v>0</v>
      </c>
      <c r="Q62" s="103">
        <v>520</v>
      </c>
    </row>
    <row r="63" spans="2:17" ht="12.75">
      <c r="B63" s="38" t="s">
        <v>136</v>
      </c>
      <c r="C63" s="39">
        <v>6458</v>
      </c>
      <c r="D63" s="39">
        <v>2099</v>
      </c>
      <c r="E63" s="40">
        <v>0.3250232270052648</v>
      </c>
      <c r="F63" s="39">
        <v>2392</v>
      </c>
      <c r="G63" s="39">
        <v>511</v>
      </c>
      <c r="H63" s="40">
        <v>0.21362876254180602</v>
      </c>
      <c r="I63" s="39">
        <v>1003</v>
      </c>
      <c r="J63" s="39">
        <v>129</v>
      </c>
      <c r="K63" s="40">
        <v>0.12861415752741776</v>
      </c>
      <c r="L63" s="39">
        <v>228</v>
      </c>
      <c r="M63" s="39">
        <v>105</v>
      </c>
      <c r="N63" s="40">
        <v>0.4605263157894737</v>
      </c>
      <c r="O63" s="39">
        <v>17</v>
      </c>
      <c r="P63" s="105">
        <v>12</v>
      </c>
      <c r="Q63" s="103">
        <v>3576</v>
      </c>
    </row>
    <row r="64" spans="2:17" ht="12.75">
      <c r="B64" s="38" t="s">
        <v>137</v>
      </c>
      <c r="C64" s="39">
        <v>1611</v>
      </c>
      <c r="D64" s="39">
        <v>403</v>
      </c>
      <c r="E64" s="40">
        <v>0.250155183116077</v>
      </c>
      <c r="F64" s="39">
        <v>746</v>
      </c>
      <c r="G64" s="39">
        <v>12</v>
      </c>
      <c r="H64" s="40">
        <v>0.0160857908847185</v>
      </c>
      <c r="I64" s="39">
        <v>26</v>
      </c>
      <c r="J64" s="39">
        <v>1</v>
      </c>
      <c r="K64" s="40">
        <v>0.038461538461538464</v>
      </c>
      <c r="L64" s="39">
        <v>161</v>
      </c>
      <c r="M64" s="39">
        <v>18</v>
      </c>
      <c r="N64" s="40">
        <v>0.11180124223602485</v>
      </c>
      <c r="O64" s="39">
        <v>20</v>
      </c>
      <c r="P64" s="105">
        <v>2</v>
      </c>
      <c r="Q64" s="103">
        <v>254</v>
      </c>
    </row>
    <row r="65" spans="2:17" ht="12.75">
      <c r="B65" s="38" t="s">
        <v>138</v>
      </c>
      <c r="C65" s="39">
        <v>2541</v>
      </c>
      <c r="D65" s="39">
        <v>971</v>
      </c>
      <c r="E65" s="40">
        <v>0.3821330184966549</v>
      </c>
      <c r="F65" s="39">
        <v>459</v>
      </c>
      <c r="G65" s="39">
        <v>78</v>
      </c>
      <c r="H65" s="40">
        <v>0.16993464052287582</v>
      </c>
      <c r="I65" s="39">
        <v>212</v>
      </c>
      <c r="J65" s="39">
        <v>29</v>
      </c>
      <c r="K65" s="40">
        <v>0.13679245283018868</v>
      </c>
      <c r="L65" s="39">
        <v>169</v>
      </c>
      <c r="M65" s="39">
        <v>125</v>
      </c>
      <c r="N65" s="40">
        <v>0.7396449704142012</v>
      </c>
      <c r="O65" s="39">
        <v>1</v>
      </c>
      <c r="P65" s="105">
        <v>0</v>
      </c>
      <c r="Q65" s="103">
        <v>713</v>
      </c>
    </row>
    <row r="66" spans="2:17" ht="12.75">
      <c r="B66" s="38" t="s">
        <v>139</v>
      </c>
      <c r="C66" s="39">
        <v>8054</v>
      </c>
      <c r="D66" s="39">
        <v>2790</v>
      </c>
      <c r="E66" s="40">
        <v>0.34641172088403277</v>
      </c>
      <c r="F66" s="39">
        <v>2916</v>
      </c>
      <c r="G66" s="39">
        <v>462</v>
      </c>
      <c r="H66" s="40">
        <v>0.15843621399176955</v>
      </c>
      <c r="I66" s="39">
        <v>76</v>
      </c>
      <c r="J66" s="39">
        <v>44</v>
      </c>
      <c r="K66" s="40">
        <v>0.5789473684210527</v>
      </c>
      <c r="L66" s="39">
        <v>700</v>
      </c>
      <c r="M66" s="39">
        <v>421</v>
      </c>
      <c r="N66" s="40">
        <v>0.6014285714285714</v>
      </c>
      <c r="O66" s="39">
        <v>13</v>
      </c>
      <c r="P66" s="105">
        <v>0</v>
      </c>
      <c r="Q66" s="103">
        <v>4736</v>
      </c>
    </row>
    <row r="67" spans="2:17" ht="12.75">
      <c r="B67" s="46" t="s">
        <v>140</v>
      </c>
      <c r="C67" s="39">
        <v>1427</v>
      </c>
      <c r="D67" s="39">
        <v>381</v>
      </c>
      <c r="E67" s="40">
        <v>0.2669936930623686</v>
      </c>
      <c r="F67" s="39">
        <v>22870</v>
      </c>
      <c r="G67" s="39">
        <v>19376</v>
      </c>
      <c r="H67" s="40">
        <v>0.8472234368167906</v>
      </c>
      <c r="I67" s="39">
        <v>15</v>
      </c>
      <c r="J67" s="39">
        <v>12</v>
      </c>
      <c r="K67" s="40">
        <v>0.8</v>
      </c>
      <c r="L67" s="39">
        <v>410</v>
      </c>
      <c r="M67" s="39">
        <v>142</v>
      </c>
      <c r="N67" s="40">
        <v>0.3463414634146341</v>
      </c>
      <c r="O67" s="39">
        <v>275</v>
      </c>
      <c r="P67" s="105">
        <v>51</v>
      </c>
      <c r="Q67" s="103">
        <v>916</v>
      </c>
    </row>
    <row r="68" spans="2:17" ht="12.75">
      <c r="B68" s="38" t="s">
        <v>141</v>
      </c>
      <c r="C68" s="39">
        <v>15199</v>
      </c>
      <c r="D68" s="39">
        <v>7266</v>
      </c>
      <c r="E68" s="40">
        <v>0.4780577669583525</v>
      </c>
      <c r="F68" s="39">
        <v>5603</v>
      </c>
      <c r="G68" s="39">
        <v>1760</v>
      </c>
      <c r="H68" s="40">
        <v>0.3141174370872747</v>
      </c>
      <c r="I68" s="39">
        <v>1316</v>
      </c>
      <c r="J68" s="39">
        <v>690</v>
      </c>
      <c r="K68" s="40">
        <v>0.5243161094224924</v>
      </c>
      <c r="L68" s="39">
        <v>625</v>
      </c>
      <c r="M68" s="39">
        <v>438</v>
      </c>
      <c r="N68" s="40">
        <v>0.7008</v>
      </c>
      <c r="O68" s="39">
        <v>34</v>
      </c>
      <c r="P68" s="105">
        <v>23</v>
      </c>
      <c r="Q68" s="103">
        <v>4004</v>
      </c>
    </row>
    <row r="69" spans="2:17" ht="12.75">
      <c r="B69" s="38" t="s">
        <v>142</v>
      </c>
      <c r="C69" s="39">
        <v>7928</v>
      </c>
      <c r="D69" s="39">
        <v>2652</v>
      </c>
      <c r="E69" s="40">
        <v>0.334510595358224</v>
      </c>
      <c r="F69" s="39">
        <v>2288</v>
      </c>
      <c r="G69" s="39">
        <v>107</v>
      </c>
      <c r="H69" s="40">
        <v>0.046765734265734264</v>
      </c>
      <c r="I69" s="39">
        <v>213</v>
      </c>
      <c r="J69" s="39">
        <v>34</v>
      </c>
      <c r="K69" s="40">
        <v>0.1596244131455399</v>
      </c>
      <c r="L69" s="39">
        <v>493</v>
      </c>
      <c r="M69" s="39">
        <v>156</v>
      </c>
      <c r="N69" s="40">
        <v>0.31643002028397565</v>
      </c>
      <c r="O69" s="39">
        <v>26</v>
      </c>
      <c r="P69" s="105">
        <v>3</v>
      </c>
      <c r="Q69" s="103">
        <v>2843</v>
      </c>
    </row>
    <row r="70" spans="2:17" ht="12.75">
      <c r="B70" s="38" t="s">
        <v>143</v>
      </c>
      <c r="C70" s="39">
        <v>6042</v>
      </c>
      <c r="D70" s="39">
        <v>2344</v>
      </c>
      <c r="E70" s="40">
        <v>0.3879510095994704</v>
      </c>
      <c r="F70" s="39">
        <v>3294</v>
      </c>
      <c r="G70" s="39">
        <v>1281</v>
      </c>
      <c r="H70" s="40">
        <v>0.3888888888888889</v>
      </c>
      <c r="I70" s="39">
        <v>393</v>
      </c>
      <c r="J70" s="39">
        <v>137</v>
      </c>
      <c r="K70" s="40">
        <v>0.3486005089058524</v>
      </c>
      <c r="L70" s="39">
        <v>389</v>
      </c>
      <c r="M70" s="39">
        <v>238</v>
      </c>
      <c r="N70" s="40">
        <v>0.6118251928020566</v>
      </c>
      <c r="O70" s="39">
        <v>49</v>
      </c>
      <c r="P70" s="105">
        <v>42</v>
      </c>
      <c r="Q70" s="103">
        <v>3782</v>
      </c>
    </row>
    <row r="71" spans="2:17" ht="12.75">
      <c r="B71" s="38" t="s">
        <v>144</v>
      </c>
      <c r="C71" s="39">
        <v>4222</v>
      </c>
      <c r="D71" s="39">
        <v>1750</v>
      </c>
      <c r="E71" s="40">
        <v>0.4144954997631454</v>
      </c>
      <c r="F71" s="39">
        <v>732</v>
      </c>
      <c r="G71" s="39">
        <v>97</v>
      </c>
      <c r="H71" s="40">
        <v>0.1325136612021858</v>
      </c>
      <c r="I71" s="39">
        <v>106</v>
      </c>
      <c r="J71" s="39">
        <v>12</v>
      </c>
      <c r="K71" s="40">
        <v>0.11320754716981132</v>
      </c>
      <c r="L71" s="39">
        <v>159</v>
      </c>
      <c r="M71" s="39">
        <v>61</v>
      </c>
      <c r="N71" s="40">
        <v>0.3836477987421384</v>
      </c>
      <c r="O71" s="39">
        <v>1</v>
      </c>
      <c r="P71" s="105">
        <v>0</v>
      </c>
      <c r="Q71" s="103">
        <v>999</v>
      </c>
    </row>
    <row r="72" spans="2:17" ht="13.5" customHeight="1">
      <c r="B72" s="38" t="s">
        <v>145</v>
      </c>
      <c r="C72" s="39">
        <v>5159</v>
      </c>
      <c r="D72" s="39">
        <v>1535</v>
      </c>
      <c r="E72" s="40">
        <v>0.2975382826129095</v>
      </c>
      <c r="F72" s="39">
        <v>2175</v>
      </c>
      <c r="G72" s="39">
        <v>344</v>
      </c>
      <c r="H72" s="40">
        <v>0.15816091954022987</v>
      </c>
      <c r="I72" s="39">
        <v>102</v>
      </c>
      <c r="J72" s="39">
        <v>1</v>
      </c>
      <c r="K72" s="40">
        <v>0.00980392156862745</v>
      </c>
      <c r="L72" s="39">
        <v>470</v>
      </c>
      <c r="M72" s="39">
        <v>116</v>
      </c>
      <c r="N72" s="40">
        <v>0.24680851063829787</v>
      </c>
      <c r="O72" s="39">
        <v>0</v>
      </c>
      <c r="P72" s="105">
        <v>1</v>
      </c>
      <c r="Q72" s="103">
        <v>1127</v>
      </c>
    </row>
    <row r="73" spans="2:17" ht="12.75">
      <c r="B73" s="38" t="s">
        <v>146</v>
      </c>
      <c r="C73" s="39">
        <v>9869</v>
      </c>
      <c r="D73" s="39">
        <v>3115</v>
      </c>
      <c r="E73" s="40">
        <v>0.31563481609078936</v>
      </c>
      <c r="F73" s="39">
        <v>2203</v>
      </c>
      <c r="G73" s="39">
        <v>62</v>
      </c>
      <c r="H73" s="40">
        <v>0.02814344076259646</v>
      </c>
      <c r="I73" s="39">
        <v>759</v>
      </c>
      <c r="J73" s="39">
        <v>53</v>
      </c>
      <c r="K73" s="40">
        <v>0.06982872200263504</v>
      </c>
      <c r="L73" s="39">
        <v>415</v>
      </c>
      <c r="M73" s="39">
        <v>160</v>
      </c>
      <c r="N73" s="40">
        <v>0.3855421686746988</v>
      </c>
      <c r="O73" s="39">
        <v>9</v>
      </c>
      <c r="P73" s="105">
        <v>1</v>
      </c>
      <c r="Q73" s="103">
        <v>2623</v>
      </c>
    </row>
    <row r="74" spans="2:17" ht="12.75">
      <c r="B74" s="42" t="s">
        <v>147</v>
      </c>
      <c r="C74" s="41">
        <v>9456</v>
      </c>
      <c r="D74" s="41">
        <v>3236</v>
      </c>
      <c r="E74" s="34">
        <v>0.3422165820642978</v>
      </c>
      <c r="F74" s="41">
        <v>5739</v>
      </c>
      <c r="G74" s="41">
        <v>1399</v>
      </c>
      <c r="H74" s="34">
        <v>0.24377069175814603</v>
      </c>
      <c r="I74" s="41">
        <v>1660</v>
      </c>
      <c r="J74" s="41">
        <v>979</v>
      </c>
      <c r="K74" s="34">
        <v>0.5897590361445784</v>
      </c>
      <c r="L74" s="41">
        <v>378</v>
      </c>
      <c r="M74" s="41">
        <v>185</v>
      </c>
      <c r="N74" s="34">
        <v>0.4894179894179894</v>
      </c>
      <c r="O74" s="41">
        <v>217</v>
      </c>
      <c r="P74" s="106">
        <v>4</v>
      </c>
      <c r="Q74" s="104">
        <v>3433</v>
      </c>
    </row>
    <row r="75" spans="2:17" ht="12.75">
      <c r="B75" s="42" t="s">
        <v>30</v>
      </c>
      <c r="C75" s="41">
        <v>1</v>
      </c>
      <c r="D75" s="41">
        <v>0</v>
      </c>
      <c r="E75" s="34">
        <v>0</v>
      </c>
      <c r="F75" s="41">
        <v>10</v>
      </c>
      <c r="G75" s="41">
        <v>3</v>
      </c>
      <c r="H75" s="34">
        <v>0.3</v>
      </c>
      <c r="I75" s="41">
        <v>31</v>
      </c>
      <c r="J75" s="41">
        <v>30</v>
      </c>
      <c r="K75" s="34">
        <v>0.967741935483871</v>
      </c>
      <c r="L75" s="41">
        <v>77</v>
      </c>
      <c r="M75" s="41">
        <v>53</v>
      </c>
      <c r="N75" s="34">
        <v>0.6883116883116883</v>
      </c>
      <c r="O75" s="41">
        <v>5</v>
      </c>
      <c r="P75" s="41">
        <v>2</v>
      </c>
      <c r="Q75" s="104">
        <v>21180</v>
      </c>
    </row>
    <row r="76" spans="2:17" ht="8.25" customHeight="1">
      <c r="B76" s="43"/>
      <c r="C76" s="44"/>
      <c r="D76" s="44"/>
      <c r="E76" s="44"/>
      <c r="F76" s="44"/>
      <c r="G76" s="44"/>
      <c r="H76" s="44"/>
      <c r="I76" s="44"/>
      <c r="J76" s="44"/>
      <c r="K76" s="44"/>
      <c r="L76" s="44"/>
      <c r="M76" s="44"/>
      <c r="N76" s="44"/>
      <c r="O76" s="44"/>
      <c r="P76" s="44"/>
      <c r="Q76" s="44"/>
    </row>
    <row r="77" spans="2:17" ht="26.25">
      <c r="B77" s="47"/>
      <c r="C77" s="158" t="s">
        <v>108</v>
      </c>
      <c r="D77" s="158"/>
      <c r="E77" s="158"/>
      <c r="F77" s="158"/>
      <c r="G77" s="158"/>
      <c r="H77" s="158"/>
      <c r="I77" s="158"/>
      <c r="J77" s="158"/>
      <c r="K77" s="158"/>
      <c r="L77" s="158"/>
      <c r="M77" s="158"/>
      <c r="N77" s="158"/>
      <c r="O77" s="158"/>
      <c r="P77" s="158"/>
      <c r="Q77" s="158"/>
    </row>
    <row r="78" spans="2:17" ht="12.75">
      <c r="B78" s="90"/>
      <c r="C78" s="159" t="s">
        <v>27</v>
      </c>
      <c r="D78" s="160"/>
      <c r="E78" s="161"/>
      <c r="F78" s="159" t="s">
        <v>28</v>
      </c>
      <c r="G78" s="160"/>
      <c r="H78" s="161"/>
      <c r="I78" s="159" t="s">
        <v>29</v>
      </c>
      <c r="J78" s="160"/>
      <c r="K78" s="161"/>
      <c r="L78" s="159" t="s">
        <v>30</v>
      </c>
      <c r="M78" s="160"/>
      <c r="N78" s="161"/>
      <c r="O78" s="27" t="s">
        <v>31</v>
      </c>
      <c r="P78" s="20" t="s">
        <v>32</v>
      </c>
      <c r="Q78" s="27" t="s">
        <v>33</v>
      </c>
    </row>
    <row r="79" spans="2:17" s="31" customFormat="1" ht="53.25" customHeight="1">
      <c r="B79" s="89"/>
      <c r="C79" s="99" t="s">
        <v>34</v>
      </c>
      <c r="D79" s="30" t="s">
        <v>18</v>
      </c>
      <c r="E79" s="29" t="s">
        <v>19</v>
      </c>
      <c r="F79" s="99" t="s">
        <v>35</v>
      </c>
      <c r="G79" s="30" t="s">
        <v>18</v>
      </c>
      <c r="H79" s="29" t="s">
        <v>19</v>
      </c>
      <c r="I79" s="99" t="s">
        <v>36</v>
      </c>
      <c r="J79" s="30" t="s">
        <v>18</v>
      </c>
      <c r="K79" s="29" t="s">
        <v>19</v>
      </c>
      <c r="L79" s="99" t="s">
        <v>35</v>
      </c>
      <c r="M79" s="30" t="s">
        <v>18</v>
      </c>
      <c r="N79" s="29" t="s">
        <v>19</v>
      </c>
      <c r="O79" s="99" t="s">
        <v>34</v>
      </c>
      <c r="P79" s="99" t="s">
        <v>34</v>
      </c>
      <c r="Q79" s="48" t="s">
        <v>36</v>
      </c>
    </row>
    <row r="80" spans="2:17" s="31" customFormat="1" ht="25.5" hidden="1">
      <c r="B80" s="91"/>
      <c r="C80" s="154" t="s">
        <v>95</v>
      </c>
      <c r="D80" s="155"/>
      <c r="E80" s="156"/>
      <c r="F80" s="154" t="s">
        <v>148</v>
      </c>
      <c r="G80" s="155"/>
      <c r="H80" s="156"/>
      <c r="I80" s="157" t="s">
        <v>21</v>
      </c>
      <c r="J80" s="155"/>
      <c r="K80" s="156"/>
      <c r="L80" s="154" t="s">
        <v>20</v>
      </c>
      <c r="M80" s="155"/>
      <c r="N80" s="156"/>
      <c r="O80" s="49" t="s">
        <v>94</v>
      </c>
      <c r="P80" s="49" t="s">
        <v>22</v>
      </c>
      <c r="Q80" s="50" t="s">
        <v>23</v>
      </c>
    </row>
    <row r="81" spans="2:17" ht="12.75">
      <c r="B81" s="32" t="s">
        <v>101</v>
      </c>
      <c r="C81" s="51">
        <v>56205</v>
      </c>
      <c r="D81" s="51">
        <v>15907</v>
      </c>
      <c r="E81" s="52">
        <v>0.2830175251312161</v>
      </c>
      <c r="F81" s="51">
        <v>69510</v>
      </c>
      <c r="G81" s="51">
        <v>30194</v>
      </c>
      <c r="H81" s="52">
        <v>0.43438354193641204</v>
      </c>
      <c r="I81" s="51">
        <v>25620</v>
      </c>
      <c r="J81" s="51">
        <v>8871</v>
      </c>
      <c r="K81" s="52">
        <v>0.34625292740046837</v>
      </c>
      <c r="L81" s="51">
        <v>4575</v>
      </c>
      <c r="M81" s="51">
        <v>1378</v>
      </c>
      <c r="N81" s="52">
        <v>0.30120218579234975</v>
      </c>
      <c r="O81" s="51">
        <v>18035</v>
      </c>
      <c r="P81" s="51">
        <v>1974</v>
      </c>
      <c r="Q81" s="51">
        <v>787</v>
      </c>
    </row>
    <row r="82" spans="2:17" ht="12.75">
      <c r="B82" s="53" t="s">
        <v>48</v>
      </c>
      <c r="C82" s="51">
        <v>25620</v>
      </c>
      <c r="D82" s="51">
        <v>8553</v>
      </c>
      <c r="E82" s="52">
        <v>0.3338407494145199</v>
      </c>
      <c r="F82" s="51">
        <v>35809</v>
      </c>
      <c r="G82" s="51">
        <v>17283</v>
      </c>
      <c r="H82" s="52">
        <v>0.48264402803764417</v>
      </c>
      <c r="I82" s="51">
        <v>11302</v>
      </c>
      <c r="J82" s="51">
        <v>3331</v>
      </c>
      <c r="K82" s="52">
        <v>0.29472659706246684</v>
      </c>
      <c r="L82" s="51">
        <v>1354</v>
      </c>
      <c r="M82" s="51">
        <v>652</v>
      </c>
      <c r="N82" s="52">
        <v>0.4815361890694239</v>
      </c>
      <c r="O82" s="51">
        <v>8540</v>
      </c>
      <c r="P82" s="51">
        <v>1105</v>
      </c>
      <c r="Q82" s="51">
        <v>210</v>
      </c>
    </row>
    <row r="83" spans="1:17" ht="12.75">
      <c r="A83" s="54"/>
      <c r="B83" s="53" t="s">
        <v>125</v>
      </c>
      <c r="C83" s="51">
        <v>13085</v>
      </c>
      <c r="D83" s="51">
        <v>2973</v>
      </c>
      <c r="E83" s="52">
        <v>0.22720672525792893</v>
      </c>
      <c r="F83" s="51">
        <v>16967</v>
      </c>
      <c r="G83" s="51">
        <v>6660</v>
      </c>
      <c r="H83" s="52">
        <v>0.3925266694171038</v>
      </c>
      <c r="I83" s="51">
        <v>5433</v>
      </c>
      <c r="J83" s="51">
        <v>2161</v>
      </c>
      <c r="K83" s="52">
        <v>0.3977544634640162</v>
      </c>
      <c r="L83" s="51">
        <v>356</v>
      </c>
      <c r="M83" s="51">
        <v>188</v>
      </c>
      <c r="N83" s="52">
        <v>0.5280898876404494</v>
      </c>
      <c r="O83" s="51">
        <v>5061</v>
      </c>
      <c r="P83" s="51">
        <v>354</v>
      </c>
      <c r="Q83" s="51">
        <v>277</v>
      </c>
    </row>
    <row r="84" spans="2:17" ht="12.75">
      <c r="B84" s="56" t="s">
        <v>130</v>
      </c>
      <c r="C84" s="51">
        <v>17256</v>
      </c>
      <c r="D84" s="51">
        <v>4292</v>
      </c>
      <c r="E84" s="52">
        <v>0.24872508113120073</v>
      </c>
      <c r="F84" s="51">
        <v>16281</v>
      </c>
      <c r="G84" s="51">
        <v>5952</v>
      </c>
      <c r="H84" s="52">
        <v>0.3655795098581168</v>
      </c>
      <c r="I84" s="51">
        <v>8836</v>
      </c>
      <c r="J84" s="51">
        <v>3345</v>
      </c>
      <c r="K84" s="52">
        <v>0.37856496152105024</v>
      </c>
      <c r="L84" s="51">
        <v>2824</v>
      </c>
      <c r="M84" s="51">
        <v>515</v>
      </c>
      <c r="N84" s="52">
        <v>0.18236543909348443</v>
      </c>
      <c r="O84" s="51">
        <v>4387</v>
      </c>
      <c r="P84" s="51">
        <v>515</v>
      </c>
      <c r="Q84" s="51">
        <v>300</v>
      </c>
    </row>
    <row r="85" spans="2:17" ht="12.75">
      <c r="B85" s="56" t="s">
        <v>155</v>
      </c>
      <c r="C85" s="51">
        <v>244</v>
      </c>
      <c r="D85" s="51">
        <v>89</v>
      </c>
      <c r="E85" s="52">
        <v>0.36475409836065575</v>
      </c>
      <c r="F85" s="51">
        <v>453</v>
      </c>
      <c r="G85" s="51">
        <v>299</v>
      </c>
      <c r="H85" s="52">
        <v>0.6600441501103753</v>
      </c>
      <c r="I85" s="51">
        <v>49</v>
      </c>
      <c r="J85" s="51">
        <v>34</v>
      </c>
      <c r="K85" s="52">
        <v>0.6938775510204082</v>
      </c>
      <c r="L85" s="51">
        <v>41</v>
      </c>
      <c r="M85" s="51">
        <v>23</v>
      </c>
      <c r="N85" s="52">
        <v>0.5609756097560976</v>
      </c>
      <c r="O85" s="51">
        <v>47</v>
      </c>
      <c r="P85" s="57" t="s">
        <v>169</v>
      </c>
      <c r="Q85" s="57" t="s">
        <v>169</v>
      </c>
    </row>
    <row r="86" spans="2:17" ht="9" customHeight="1">
      <c r="B86" s="55"/>
      <c r="C86" s="55"/>
      <c r="D86" s="55"/>
      <c r="E86" s="55"/>
      <c r="F86" s="55"/>
      <c r="G86" s="55"/>
      <c r="H86" s="55"/>
      <c r="I86" s="55"/>
      <c r="J86" s="55"/>
      <c r="K86" s="55"/>
      <c r="L86" s="55"/>
      <c r="M86" s="55"/>
      <c r="N86" s="55"/>
      <c r="O86" s="58"/>
      <c r="P86" s="55"/>
      <c r="Q86" s="55"/>
    </row>
  </sheetData>
  <mergeCells count="22">
    <mergeCell ref="C1:Q1"/>
    <mergeCell ref="C2:E2"/>
    <mergeCell ref="F3:Q3"/>
    <mergeCell ref="C6:Q6"/>
    <mergeCell ref="C7:E7"/>
    <mergeCell ref="F7:H7"/>
    <mergeCell ref="I7:K7"/>
    <mergeCell ref="L7:N7"/>
    <mergeCell ref="C41:Q41"/>
    <mergeCell ref="C42:E42"/>
    <mergeCell ref="F42:H42"/>
    <mergeCell ref="I42:K42"/>
    <mergeCell ref="L42:N42"/>
    <mergeCell ref="C77:Q77"/>
    <mergeCell ref="C78:E78"/>
    <mergeCell ref="F78:H78"/>
    <mergeCell ref="I78:K78"/>
    <mergeCell ref="L78:N78"/>
    <mergeCell ref="C80:E80"/>
    <mergeCell ref="F80:H80"/>
    <mergeCell ref="I80:K80"/>
    <mergeCell ref="L80:N80"/>
  </mergeCells>
  <conditionalFormatting sqref="J80:K80 I76:I80 D80:E80 G40:H42 L76:L80 G80:H80 J40:K42 F76:F80 D76:E78 M40:N42 D9:N39 G76:H78 J76:K78 M76:N78 D81:Q85 D40:E42 L40:L43 I40:I43 F40:F43 B9:C85 M80:N80 D44:N75 O9:Q80">
    <cfRule type="expression" priority="1" dxfId="1" stopIfTrue="1">
      <formula>ISERROR(B9)</formula>
    </cfRule>
  </conditionalFormatting>
  <printOptions/>
  <pageMargins left="0.75" right="0.75" top="1" bottom="1" header="0.5" footer="0.5"/>
  <pageSetup horizontalDpi="600" verticalDpi="600" orientation="landscape" scale="65" r:id="rId1"/>
  <headerFooter alignWithMargins="0">
    <oddHeader>&amp;CMonday Morning Workload Report</oddHeader>
    <oddFooter>&amp;LVBA Office of Performance Analysis &amp;&amp; Integrity&amp;C&amp;P</oddFooter>
  </headerFooter>
  <rowBreaks count="1" manualBreakCount="1">
    <brk id="4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October 13, 2009 Monday Morning Workload Report (Office of Performance Analysis and Integrity)</dc:title>
  <dc:subject>October 13, 2009 Monday Morning Workload Report (Office of Performance Analysis and Integrity)</dc:subject>
  <dc:creator/>
  <cp:keywords>vacols, scorecard, rating, pending, 180, c&amp;p, wipp, pre-discharge,  appeals, SOC's, adjudicative, IVMs, guarantees, COE</cp:keywords>
  <dc:description/>
  <cp:lastModifiedBy>PA Tom Elwell</cp:lastModifiedBy>
  <cp:lastPrinted>2009-10-13T14:42:12Z</cp:lastPrinted>
  <dcterms:created xsi:type="dcterms:W3CDTF">2009-08-25T18:46:26Z</dcterms:created>
  <dcterms:modified xsi:type="dcterms:W3CDTF">2009-10-13T16:35:17Z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Office of Performance Analysis</vt:lpwstr>
  </property>
  <property fmtid="{D5CDD505-2E9C-101B-9397-08002B2CF9AE}" pid="3" name="Language">
    <vt:lpwstr>English</vt:lpwstr>
  </property>
  <property fmtid="{D5CDD505-2E9C-101B-9397-08002B2CF9AE}" pid="4" name="Date Created">
    <vt:lpwstr>20091013</vt:lpwstr>
  </property>
  <property fmtid="{D5CDD505-2E9C-101B-9397-08002B2CF9AE}" pid="5" name="Date Reviewed">
    <vt:lpwstr>20091013</vt:lpwstr>
  </property>
  <property fmtid="{D5CDD505-2E9C-101B-9397-08002B2CF9AE}" pid="6" name="Type">
    <vt:lpwstr>Report</vt:lpwstr>
  </property>
</Properties>
</file>