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20"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<sst xmlns="http://schemas.openxmlformats.org/spreadsheetml/2006/main" count="90" uniqueCount="88">
  <si>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</si>
  <si>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</si>
  <si>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</si>
  <si>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</si>
  <si>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</si>
  <si>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</si>
  <si>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</si>
  <si>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</si>
  <si>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</si>
  <si>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</si>
  <si>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</si>
  <si>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</si>
  <si>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</si>
  <si>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</si>
  <si>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</si>
  <si>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</si>
  <si>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</si>
  <si>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</si>
  <si>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</si>
  <si>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</si>
  <si>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</si>
  <si>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</si>
  <si>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</si>
  <si>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</si>
  <si>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</si>
  <si>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</si>
  <si>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</si>
  <si>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</si>
  <si>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</si>
  <si>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</si>
  <si>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</si>
  <si>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</si>
  <si>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</si>
  <si>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</si>
  <si>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</si>
  <si>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</si>
  <si>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</si>
  <si>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</si>
  <si>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</si>
  <si>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</si>
  <si>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</si>
  <si>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</si>
  <si>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</si>
  <si>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</si>
  <si>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</si>
  <si>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</si>
  <si>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</si>
  <si>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</si>
  <si>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</si>
  <si>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</si>
  <si>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</si>
  <si>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</si>
  <si>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</si>
  <si>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</si>
  <si>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</si>
  <si>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</si>
  <si>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</si>
  <si>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</si>
  <si>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</si>
  <si>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</si>
  <si>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</si>
  <si>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</si>
  <si>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</si>
  <si>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</si>
  <si>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</si>
  <si>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</si>
  <si>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</si>
  <si>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</si>
  <si>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</si>
  <si>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</si>
  <si>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</si>
  <si>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</si>
  <si>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</si>
  <si>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</si>
  <si>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</si>
  <si>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</si>
  <si>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</si>
  <si>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</si>
  <si>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</si>
  <si>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</si>
  <si>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</si>
  <si>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</si>
  <si>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</si>
  <si>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</si>
  <si>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</si>
  <si>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</si>
  <si>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t>
  </si>
  <si>
    <t xml:space="preserve">As of: 
January 26,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</si>
</sst>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1"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1" fontId="1" fillId="0" borderId="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 fontId="1" fillId="0" borderId="23" xfId="0" applyNumberFormat="1" applyFont="1" applyFill="1" applyBorder="1" applyAlignment="1">
      <alignment/>
    </xf>
    <xf numFmtId="165" fontId="1" fillId="0" borderId="0" xfId="21" applyNumberFormat="1" applyFont="1" applyFill="1" applyBorder="1" applyAlignment="1">
      <alignment/>
    </xf>
    <xf numFmtId="165" fontId="1" fillId="0" borderId="23"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Border="1" applyAlignment="1">
      <alignment horizontal="centerContinuous" wrapText="1"/>
    </xf>
    <xf numFmtId="37" fontId="1" fillId="0" borderId="23"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0" fillId="0" borderId="9" xfId="15" applyNumberFormat="1" applyFill="1" applyBorder="1" applyAlignment="1">
      <alignment/>
    </xf>
    <xf numFmtId="37" fontId="1" fillId="0" borderId="13" xfId="15" applyNumberFormat="1" applyFont="1" applyFill="1" applyBorder="1" applyAlignment="1">
      <alignment horizontal="centerContinuous" wrapText="1"/>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 xfId="0"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5"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108</v>
          </cell>
        </row>
        <row r="6">
          <cell r="C6">
            <v>13</v>
          </cell>
        </row>
        <row r="7">
          <cell r="C7">
            <v>142</v>
          </cell>
        </row>
        <row r="8">
          <cell r="C8">
            <v>47</v>
          </cell>
        </row>
        <row r="9">
          <cell r="C9">
            <v>39</v>
          </cell>
        </row>
        <row r="10">
          <cell r="C10">
            <v>15</v>
          </cell>
        </row>
        <row r="11">
          <cell r="C11">
            <v>21</v>
          </cell>
        </row>
        <row r="12">
          <cell r="C12">
            <v>22</v>
          </cell>
        </row>
        <row r="13">
          <cell r="C13">
            <v>33</v>
          </cell>
        </row>
        <row r="14">
          <cell r="C14">
            <v>27</v>
          </cell>
        </row>
        <row r="15">
          <cell r="C15">
            <v>68</v>
          </cell>
        </row>
        <row r="16">
          <cell r="C16">
            <v>185</v>
          </cell>
        </row>
        <row r="17">
          <cell r="C17">
            <v>5</v>
          </cell>
        </row>
        <row r="18">
          <cell r="C18">
            <v>23</v>
          </cell>
        </row>
        <row r="19">
          <cell r="C19">
            <v>1</v>
          </cell>
        </row>
        <row r="20">
          <cell r="C20">
            <v>1</v>
          </cell>
        </row>
        <row r="22">
          <cell r="C22">
            <v>343</v>
          </cell>
        </row>
        <row r="23">
          <cell r="C23">
            <v>106</v>
          </cell>
        </row>
        <row r="24">
          <cell r="C24">
            <v>7</v>
          </cell>
        </row>
        <row r="25">
          <cell r="C25">
            <v>27</v>
          </cell>
        </row>
        <row r="26">
          <cell r="C26">
            <v>219</v>
          </cell>
        </row>
        <row r="27">
          <cell r="C27">
            <v>78</v>
          </cell>
        </row>
        <row r="28">
          <cell r="C28">
            <v>215</v>
          </cell>
        </row>
        <row r="29">
          <cell r="C29">
            <v>535</v>
          </cell>
        </row>
        <row r="30">
          <cell r="C30">
            <v>48</v>
          </cell>
        </row>
        <row r="31">
          <cell r="C31">
            <v>792</v>
          </cell>
        </row>
        <row r="32">
          <cell r="C32">
            <v>80</v>
          </cell>
        </row>
        <row r="33">
          <cell r="C33">
            <v>1987</v>
          </cell>
        </row>
        <row r="35">
          <cell r="C35">
            <v>127</v>
          </cell>
        </row>
        <row r="36">
          <cell r="C36">
            <v>17</v>
          </cell>
        </row>
        <row r="37">
          <cell r="C37">
            <v>12</v>
          </cell>
        </row>
        <row r="38">
          <cell r="C38">
            <v>512</v>
          </cell>
        </row>
        <row r="39">
          <cell r="C39">
            <v>47</v>
          </cell>
        </row>
        <row r="40">
          <cell r="C40">
            <v>77</v>
          </cell>
        </row>
        <row r="41">
          <cell r="C41">
            <v>25</v>
          </cell>
        </row>
        <row r="42">
          <cell r="C42">
            <v>320</v>
          </cell>
        </row>
        <row r="43">
          <cell r="C43">
            <v>54</v>
          </cell>
        </row>
        <row r="44">
          <cell r="C44">
            <v>10</v>
          </cell>
        </row>
        <row r="45">
          <cell r="C45">
            <v>154</v>
          </cell>
        </row>
        <row r="46">
          <cell r="C46">
            <v>34</v>
          </cell>
        </row>
        <row r="47">
          <cell r="C47">
            <v>470</v>
          </cell>
        </row>
        <row r="48">
          <cell r="C48">
            <v>182</v>
          </cell>
        </row>
        <row r="50">
          <cell r="C50">
            <v>21</v>
          </cell>
        </row>
        <row r="51">
          <cell r="C51">
            <v>27</v>
          </cell>
        </row>
        <row r="52">
          <cell r="C52">
            <v>18</v>
          </cell>
        </row>
        <row r="53">
          <cell r="C53">
            <v>287</v>
          </cell>
        </row>
        <row r="54">
          <cell r="C54">
            <v>28</v>
          </cell>
        </row>
        <row r="55">
          <cell r="C55">
            <v>50</v>
          </cell>
        </row>
        <row r="56">
          <cell r="C56">
            <v>56</v>
          </cell>
        </row>
        <row r="57">
          <cell r="C57">
            <v>2</v>
          </cell>
        </row>
        <row r="58">
          <cell r="C58">
            <v>38</v>
          </cell>
        </row>
        <row r="59">
          <cell r="C59">
            <v>124</v>
          </cell>
        </row>
        <row r="60">
          <cell r="C60">
            <v>15</v>
          </cell>
        </row>
        <row r="61">
          <cell r="C61">
            <v>33</v>
          </cell>
        </row>
        <row r="62">
          <cell r="C62">
            <v>1400</v>
          </cell>
        </row>
        <row r="63">
          <cell r="C63">
            <v>896</v>
          </cell>
        </row>
        <row r="64">
          <cell r="C64">
            <v>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28-08 "/>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1531</v>
          </cell>
          <cell r="P9">
            <v>90</v>
          </cell>
        </row>
        <row r="10">
          <cell r="J10">
            <v>1936</v>
          </cell>
          <cell r="P10">
            <v>235</v>
          </cell>
        </row>
        <row r="11">
          <cell r="J11">
            <v>710</v>
          </cell>
          <cell r="P11">
            <v>213</v>
          </cell>
        </row>
        <row r="12">
          <cell r="J12">
            <v>3831</v>
          </cell>
          <cell r="P12">
            <v>413</v>
          </cell>
        </row>
        <row r="13">
          <cell r="J13">
            <v>2484</v>
          </cell>
          <cell r="P13">
            <v>367</v>
          </cell>
        </row>
        <row r="14">
          <cell r="J14">
            <v>851</v>
          </cell>
          <cell r="P14">
            <v>207</v>
          </cell>
        </row>
        <row r="15">
          <cell r="J15">
            <v>2410</v>
          </cell>
          <cell r="P15">
            <v>266</v>
          </cell>
        </row>
        <row r="16">
          <cell r="J16">
            <v>351</v>
          </cell>
          <cell r="P16">
            <v>98</v>
          </cell>
        </row>
        <row r="17">
          <cell r="J17">
            <v>1295</v>
          </cell>
          <cell r="P17">
            <v>339</v>
          </cell>
        </row>
        <row r="18">
          <cell r="J18">
            <v>1297</v>
          </cell>
          <cell r="P18">
            <v>239</v>
          </cell>
        </row>
        <row r="19">
          <cell r="J19">
            <v>2586</v>
          </cell>
          <cell r="P19">
            <v>490</v>
          </cell>
        </row>
        <row r="22">
          <cell r="J22">
            <v>1344</v>
          </cell>
          <cell r="P22">
            <v>196</v>
          </cell>
        </row>
        <row r="25">
          <cell r="J25">
            <v>951</v>
          </cell>
          <cell r="P25">
            <v>135</v>
          </cell>
        </row>
        <row r="26">
          <cell r="J26">
            <v>540</v>
          </cell>
          <cell r="P26">
            <v>114</v>
          </cell>
        </row>
        <row r="27">
          <cell r="J27">
            <v>294</v>
          </cell>
          <cell r="P27">
            <v>20</v>
          </cell>
        </row>
        <row r="30">
          <cell r="J30">
            <v>485</v>
          </cell>
          <cell r="P30">
            <v>24</v>
          </cell>
        </row>
        <row r="32">
          <cell r="J32">
            <v>5680</v>
          </cell>
          <cell r="P32">
            <v>345</v>
          </cell>
        </row>
        <row r="33">
          <cell r="J33">
            <v>2791</v>
          </cell>
          <cell r="P33">
            <v>603</v>
          </cell>
        </row>
        <row r="34">
          <cell r="J34">
            <v>1990</v>
          </cell>
          <cell r="P34">
            <v>183</v>
          </cell>
        </row>
        <row r="35">
          <cell r="J35">
            <v>1620</v>
          </cell>
          <cell r="P35">
            <v>206</v>
          </cell>
        </row>
        <row r="36">
          <cell r="J36">
            <v>2051</v>
          </cell>
          <cell r="P36">
            <v>258</v>
          </cell>
        </row>
        <row r="37">
          <cell r="J37">
            <v>7682</v>
          </cell>
          <cell r="P37">
            <v>604</v>
          </cell>
        </row>
        <row r="38">
          <cell r="J38">
            <v>3605</v>
          </cell>
          <cell r="P38">
            <v>651</v>
          </cell>
        </row>
        <row r="39">
          <cell r="J39">
            <v>2847</v>
          </cell>
          <cell r="P39">
            <v>713</v>
          </cell>
        </row>
        <row r="40">
          <cell r="J40">
            <v>2384</v>
          </cell>
          <cell r="P40">
            <v>312</v>
          </cell>
        </row>
        <row r="41">
          <cell r="J41">
            <v>6798</v>
          </cell>
          <cell r="P41">
            <v>1360</v>
          </cell>
        </row>
        <row r="42">
          <cell r="J42">
            <v>168</v>
          </cell>
          <cell r="P42">
            <v>13</v>
          </cell>
        </row>
        <row r="43">
          <cell r="J43">
            <v>4501</v>
          </cell>
          <cell r="P43">
            <v>584</v>
          </cell>
        </row>
        <row r="45">
          <cell r="J45">
            <v>3858</v>
          </cell>
          <cell r="P45">
            <v>185</v>
          </cell>
        </row>
        <row r="46">
          <cell r="J46">
            <v>1235</v>
          </cell>
          <cell r="P46">
            <v>114</v>
          </cell>
        </row>
        <row r="47">
          <cell r="J47">
            <v>215</v>
          </cell>
          <cell r="P47">
            <v>128</v>
          </cell>
        </row>
        <row r="48">
          <cell r="J48">
            <v>7698</v>
          </cell>
          <cell r="P48">
            <v>480</v>
          </cell>
        </row>
        <row r="51">
          <cell r="J51">
            <v>1050</v>
          </cell>
          <cell r="P51">
            <v>384</v>
          </cell>
        </row>
        <row r="52">
          <cell r="J52">
            <v>1514</v>
          </cell>
          <cell r="P52">
            <v>359</v>
          </cell>
        </row>
        <row r="53">
          <cell r="J53">
            <v>1781</v>
          </cell>
          <cell r="P53">
            <v>312</v>
          </cell>
        </row>
        <row r="56">
          <cell r="J56">
            <v>2491</v>
          </cell>
          <cell r="P56">
            <v>474</v>
          </cell>
        </row>
        <row r="57">
          <cell r="J57">
            <v>2863</v>
          </cell>
          <cell r="P57">
            <v>124</v>
          </cell>
        </row>
        <row r="58">
          <cell r="J58">
            <v>203</v>
          </cell>
          <cell r="P58">
            <v>84</v>
          </cell>
        </row>
        <row r="59">
          <cell r="J59">
            <v>3492</v>
          </cell>
          <cell r="P59">
            <v>477</v>
          </cell>
        </row>
        <row r="60">
          <cell r="J60">
            <v>1163</v>
          </cell>
          <cell r="P60">
            <v>555</v>
          </cell>
        </row>
        <row r="63">
          <cell r="J63">
            <v>6799</v>
          </cell>
          <cell r="P63">
            <v>1635</v>
          </cell>
        </row>
        <row r="64">
          <cell r="J64">
            <v>806</v>
          </cell>
          <cell r="P64">
            <v>174</v>
          </cell>
        </row>
        <row r="66">
          <cell r="J66">
            <v>1191</v>
          </cell>
          <cell r="P66">
            <v>169</v>
          </cell>
        </row>
        <row r="67">
          <cell r="J67">
            <v>433</v>
          </cell>
          <cell r="P67">
            <v>26</v>
          </cell>
        </row>
        <row r="68">
          <cell r="J68">
            <v>455</v>
          </cell>
          <cell r="P68">
            <v>132</v>
          </cell>
        </row>
        <row r="69">
          <cell r="J69">
            <v>2791</v>
          </cell>
          <cell r="P69">
            <v>345</v>
          </cell>
        </row>
        <row r="72">
          <cell r="J72">
            <v>302</v>
          </cell>
          <cell r="P72">
            <v>78</v>
          </cell>
        </row>
        <row r="73">
          <cell r="J73">
            <v>691</v>
          </cell>
          <cell r="P73">
            <v>71</v>
          </cell>
        </row>
        <row r="74">
          <cell r="J74">
            <v>3772</v>
          </cell>
          <cell r="P74">
            <v>164</v>
          </cell>
        </row>
        <row r="75">
          <cell r="J75">
            <v>744</v>
          </cell>
          <cell r="P75">
            <v>241</v>
          </cell>
        </row>
        <row r="76">
          <cell r="J76">
            <v>3961</v>
          </cell>
          <cell r="P76">
            <v>493</v>
          </cell>
        </row>
        <row r="77">
          <cell r="J77">
            <v>2214</v>
          </cell>
          <cell r="P77">
            <v>224</v>
          </cell>
        </row>
        <row r="78">
          <cell r="J78">
            <v>3972</v>
          </cell>
          <cell r="P78">
            <v>208</v>
          </cell>
        </row>
        <row r="79">
          <cell r="J79">
            <v>832</v>
          </cell>
          <cell r="P79">
            <v>183</v>
          </cell>
        </row>
        <row r="80">
          <cell r="J80">
            <v>302</v>
          </cell>
          <cell r="P80">
            <v>103</v>
          </cell>
        </row>
        <row r="81">
          <cell r="J81">
            <v>2518</v>
          </cell>
          <cell r="P81">
            <v>274</v>
          </cell>
        </row>
        <row r="82">
          <cell r="J82">
            <v>3522</v>
          </cell>
          <cell r="P82">
            <v>400</v>
          </cell>
        </row>
        <row r="84">
          <cell r="M84">
            <v>19932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 val=".CSV]EXPORT(1)"/>
    </sheetNames>
    <sheetDataSet>
      <sheetData sheetId="0">
        <row r="7">
          <cell r="B7">
            <v>6175</v>
          </cell>
          <cell r="C7">
            <v>1842</v>
          </cell>
          <cell r="D7">
            <v>0.298</v>
          </cell>
          <cell r="E7">
            <v>2493</v>
          </cell>
          <cell r="F7">
            <v>985</v>
          </cell>
          <cell r="G7">
            <v>0.395</v>
          </cell>
          <cell r="H7">
            <v>9565</v>
          </cell>
          <cell r="I7">
            <v>3210</v>
          </cell>
          <cell r="J7">
            <v>0.336</v>
          </cell>
          <cell r="K7">
            <v>3</v>
          </cell>
          <cell r="N7">
            <v>8</v>
          </cell>
        </row>
        <row r="8">
          <cell r="B8">
            <v>4126</v>
          </cell>
          <cell r="C8">
            <v>1089</v>
          </cell>
          <cell r="D8">
            <v>0.264</v>
          </cell>
          <cell r="E8">
            <v>2324</v>
          </cell>
          <cell r="F8">
            <v>506</v>
          </cell>
          <cell r="G8">
            <v>0.218</v>
          </cell>
          <cell r="H8">
            <v>6944</v>
          </cell>
          <cell r="I8">
            <v>1809</v>
          </cell>
          <cell r="J8">
            <v>0.261</v>
          </cell>
          <cell r="K8">
            <v>1</v>
          </cell>
          <cell r="N8">
            <v>14</v>
          </cell>
        </row>
        <row r="9">
          <cell r="B9">
            <v>5388</v>
          </cell>
          <cell r="C9">
            <v>1642</v>
          </cell>
          <cell r="D9">
            <v>0.305</v>
          </cell>
          <cell r="E9">
            <v>1590</v>
          </cell>
          <cell r="F9">
            <v>241</v>
          </cell>
          <cell r="G9">
            <v>0.152</v>
          </cell>
          <cell r="H9">
            <v>7596</v>
          </cell>
          <cell r="I9">
            <v>1983</v>
          </cell>
          <cell r="J9">
            <v>0.261</v>
          </cell>
        </row>
        <row r="10">
          <cell r="B10">
            <v>13910</v>
          </cell>
          <cell r="C10">
            <v>4562</v>
          </cell>
          <cell r="D10">
            <v>0.328</v>
          </cell>
          <cell r="E10">
            <v>4825</v>
          </cell>
          <cell r="F10">
            <v>1561</v>
          </cell>
          <cell r="G10">
            <v>0.324</v>
          </cell>
          <cell r="H10">
            <v>19736</v>
          </cell>
          <cell r="I10">
            <v>6394</v>
          </cell>
          <cell r="J10">
            <v>0.324</v>
          </cell>
          <cell r="N10">
            <v>1</v>
          </cell>
        </row>
        <row r="11">
          <cell r="B11">
            <v>12690</v>
          </cell>
          <cell r="C11">
            <v>4727</v>
          </cell>
          <cell r="D11">
            <v>0.372</v>
          </cell>
          <cell r="E11">
            <v>5823</v>
          </cell>
          <cell r="F11">
            <v>2595</v>
          </cell>
          <cell r="G11">
            <v>0.446</v>
          </cell>
          <cell r="H11">
            <v>20651</v>
          </cell>
          <cell r="I11">
            <v>7982</v>
          </cell>
          <cell r="J11">
            <v>0.387</v>
          </cell>
          <cell r="N11">
            <v>1</v>
          </cell>
        </row>
        <row r="12">
          <cell r="B12">
            <v>2143</v>
          </cell>
          <cell r="C12">
            <v>387</v>
          </cell>
          <cell r="D12">
            <v>0.181</v>
          </cell>
          <cell r="E12">
            <v>831</v>
          </cell>
          <cell r="F12">
            <v>226</v>
          </cell>
          <cell r="G12">
            <v>0.272</v>
          </cell>
          <cell r="H12">
            <v>3367</v>
          </cell>
          <cell r="I12">
            <v>770</v>
          </cell>
          <cell r="J12">
            <v>0.229</v>
          </cell>
          <cell r="K12">
            <v>1</v>
          </cell>
          <cell r="N12">
            <v>1</v>
          </cell>
        </row>
        <row r="13">
          <cell r="B13">
            <v>8847</v>
          </cell>
          <cell r="C13">
            <v>2922</v>
          </cell>
          <cell r="D13">
            <v>0.33</v>
          </cell>
          <cell r="E13">
            <v>3459</v>
          </cell>
          <cell r="F13">
            <v>855</v>
          </cell>
          <cell r="G13">
            <v>0.247</v>
          </cell>
          <cell r="H13">
            <v>13250</v>
          </cell>
          <cell r="I13">
            <v>3886</v>
          </cell>
          <cell r="J13">
            <v>0.293</v>
          </cell>
          <cell r="K13">
            <v>3</v>
          </cell>
          <cell r="N13">
            <v>1</v>
          </cell>
        </row>
        <row r="14">
          <cell r="B14">
            <v>1542</v>
          </cell>
          <cell r="C14">
            <v>401</v>
          </cell>
          <cell r="D14">
            <v>0.26</v>
          </cell>
          <cell r="E14">
            <v>310</v>
          </cell>
          <cell r="F14">
            <v>18</v>
          </cell>
          <cell r="G14">
            <v>0.058</v>
          </cell>
          <cell r="H14">
            <v>1968</v>
          </cell>
          <cell r="I14">
            <v>427</v>
          </cell>
          <cell r="J14">
            <v>0.217</v>
          </cell>
        </row>
        <row r="15">
          <cell r="B15">
            <v>8208</v>
          </cell>
          <cell r="C15">
            <v>3135</v>
          </cell>
          <cell r="D15">
            <v>0.382</v>
          </cell>
          <cell r="E15">
            <v>5532</v>
          </cell>
          <cell r="F15">
            <v>2279</v>
          </cell>
          <cell r="G15">
            <v>0.412</v>
          </cell>
          <cell r="H15">
            <v>14472</v>
          </cell>
          <cell r="I15">
            <v>5626</v>
          </cell>
          <cell r="J15">
            <v>0.389</v>
          </cell>
          <cell r="K15">
            <v>2</v>
          </cell>
          <cell r="N15">
            <v>6</v>
          </cell>
        </row>
        <row r="16">
          <cell r="B16">
            <v>3649</v>
          </cell>
          <cell r="C16">
            <v>1260</v>
          </cell>
          <cell r="D16">
            <v>0.345</v>
          </cell>
          <cell r="E16">
            <v>1113</v>
          </cell>
          <cell r="F16">
            <v>379</v>
          </cell>
          <cell r="G16">
            <v>0.341</v>
          </cell>
          <cell r="H16">
            <v>5069</v>
          </cell>
          <cell r="I16">
            <v>1716</v>
          </cell>
          <cell r="J16">
            <v>0.339</v>
          </cell>
          <cell r="K16">
            <v>1</v>
          </cell>
        </row>
        <row r="17">
          <cell r="B17">
            <v>7383</v>
          </cell>
          <cell r="C17">
            <v>1223</v>
          </cell>
          <cell r="D17">
            <v>0.166</v>
          </cell>
          <cell r="E17">
            <v>24819</v>
          </cell>
          <cell r="F17">
            <v>10114</v>
          </cell>
          <cell r="G17">
            <v>0.408</v>
          </cell>
          <cell r="H17">
            <v>37463</v>
          </cell>
          <cell r="I17">
            <v>11937</v>
          </cell>
          <cell r="J17">
            <v>0.319</v>
          </cell>
          <cell r="K17">
            <v>8493</v>
          </cell>
          <cell r="N17">
            <v>10</v>
          </cell>
        </row>
        <row r="18">
          <cell r="B18">
            <v>6019</v>
          </cell>
          <cell r="C18">
            <v>2220</v>
          </cell>
          <cell r="D18">
            <v>0.369</v>
          </cell>
          <cell r="E18">
            <v>2665</v>
          </cell>
          <cell r="F18">
            <v>724</v>
          </cell>
          <cell r="G18">
            <v>0.272</v>
          </cell>
          <cell r="H18">
            <v>9131</v>
          </cell>
          <cell r="I18">
            <v>3094</v>
          </cell>
          <cell r="J18">
            <v>0.339</v>
          </cell>
          <cell r="K18">
            <v>1</v>
          </cell>
          <cell r="N18">
            <v>6</v>
          </cell>
        </row>
        <row r="19">
          <cell r="B19">
            <v>1208</v>
          </cell>
          <cell r="C19">
            <v>64</v>
          </cell>
          <cell r="D19">
            <v>0.053</v>
          </cell>
          <cell r="E19">
            <v>177</v>
          </cell>
          <cell r="F19">
            <v>6</v>
          </cell>
          <cell r="G19">
            <v>0.034</v>
          </cell>
          <cell r="H19">
            <v>1656</v>
          </cell>
          <cell r="I19">
            <v>118</v>
          </cell>
          <cell r="J19">
            <v>0.071</v>
          </cell>
          <cell r="N19">
            <v>16</v>
          </cell>
        </row>
        <row r="20">
          <cell r="B20">
            <v>2449</v>
          </cell>
          <cell r="C20">
            <v>357</v>
          </cell>
          <cell r="D20">
            <v>0.146</v>
          </cell>
          <cell r="E20">
            <v>669</v>
          </cell>
          <cell r="F20">
            <v>30</v>
          </cell>
          <cell r="G20">
            <v>0.045</v>
          </cell>
          <cell r="H20">
            <v>3387</v>
          </cell>
          <cell r="I20">
            <v>401</v>
          </cell>
          <cell r="J20">
            <v>0.118</v>
          </cell>
          <cell r="K20">
            <v>1</v>
          </cell>
        </row>
        <row r="21">
          <cell r="B21">
            <v>713</v>
          </cell>
          <cell r="C21">
            <v>196</v>
          </cell>
          <cell r="D21">
            <v>0.275</v>
          </cell>
          <cell r="E21">
            <v>76</v>
          </cell>
          <cell r="F21">
            <v>6</v>
          </cell>
          <cell r="G21">
            <v>0.079</v>
          </cell>
          <cell r="H21">
            <v>822</v>
          </cell>
          <cell r="I21">
            <v>207</v>
          </cell>
          <cell r="J21">
            <v>0.252</v>
          </cell>
        </row>
        <row r="22">
          <cell r="B22">
            <v>814</v>
          </cell>
          <cell r="C22">
            <v>150</v>
          </cell>
          <cell r="D22">
            <v>0.184</v>
          </cell>
          <cell r="E22">
            <v>427</v>
          </cell>
          <cell r="F22">
            <v>148</v>
          </cell>
          <cell r="G22">
            <v>0.347</v>
          </cell>
          <cell r="H22">
            <v>1335</v>
          </cell>
          <cell r="I22">
            <v>337</v>
          </cell>
          <cell r="J22">
            <v>0.252</v>
          </cell>
          <cell r="K22">
            <v>1</v>
          </cell>
          <cell r="N22">
            <v>3</v>
          </cell>
        </row>
        <row r="23">
          <cell r="B23">
            <v>18590</v>
          </cell>
          <cell r="C23">
            <v>5816</v>
          </cell>
          <cell r="D23">
            <v>0.313</v>
          </cell>
          <cell r="E23">
            <v>5899</v>
          </cell>
          <cell r="F23">
            <v>1970</v>
          </cell>
          <cell r="G23">
            <v>0.334</v>
          </cell>
          <cell r="H23">
            <v>28433</v>
          </cell>
          <cell r="I23">
            <v>9877</v>
          </cell>
          <cell r="J23">
            <v>0.347</v>
          </cell>
          <cell r="K23">
            <v>5</v>
          </cell>
          <cell r="N23">
            <v>4</v>
          </cell>
        </row>
        <row r="24">
          <cell r="B24">
            <v>7519</v>
          </cell>
          <cell r="C24">
            <v>989</v>
          </cell>
          <cell r="D24">
            <v>0.132</v>
          </cell>
          <cell r="E24">
            <v>1416</v>
          </cell>
          <cell r="F24">
            <v>72</v>
          </cell>
          <cell r="G24">
            <v>0.051</v>
          </cell>
          <cell r="H24">
            <v>10471</v>
          </cell>
          <cell r="I24">
            <v>1249</v>
          </cell>
          <cell r="J24">
            <v>0.119</v>
          </cell>
          <cell r="K24">
            <v>5</v>
          </cell>
        </row>
        <row r="25">
          <cell r="B25">
            <v>3696</v>
          </cell>
          <cell r="C25">
            <v>938</v>
          </cell>
          <cell r="D25">
            <v>0.254</v>
          </cell>
          <cell r="E25">
            <v>2563</v>
          </cell>
          <cell r="F25">
            <v>1044</v>
          </cell>
          <cell r="G25">
            <v>0.407</v>
          </cell>
          <cell r="H25">
            <v>7172</v>
          </cell>
          <cell r="I25">
            <v>2342</v>
          </cell>
          <cell r="J25">
            <v>0.327</v>
          </cell>
          <cell r="K25">
            <v>2</v>
          </cell>
          <cell r="N25">
            <v>1</v>
          </cell>
        </row>
        <row r="26">
          <cell r="B26">
            <v>6435</v>
          </cell>
          <cell r="C26">
            <v>2733</v>
          </cell>
          <cell r="D26">
            <v>0.425</v>
          </cell>
          <cell r="E26">
            <v>2326</v>
          </cell>
          <cell r="F26">
            <v>649</v>
          </cell>
          <cell r="G26">
            <v>0.279</v>
          </cell>
          <cell r="H26">
            <v>9414</v>
          </cell>
          <cell r="I26">
            <v>3528</v>
          </cell>
          <cell r="J26">
            <v>0.375</v>
          </cell>
        </row>
        <row r="27">
          <cell r="B27">
            <v>6091</v>
          </cell>
          <cell r="C27">
            <v>1505</v>
          </cell>
          <cell r="D27">
            <v>0.247</v>
          </cell>
          <cell r="E27">
            <v>2071</v>
          </cell>
          <cell r="F27">
            <v>485</v>
          </cell>
          <cell r="G27">
            <v>0.234</v>
          </cell>
          <cell r="H27">
            <v>9298</v>
          </cell>
          <cell r="I27">
            <v>2427</v>
          </cell>
          <cell r="J27">
            <v>0.261</v>
          </cell>
          <cell r="K27">
            <v>1</v>
          </cell>
        </row>
        <row r="28">
          <cell r="B28">
            <v>11986</v>
          </cell>
          <cell r="C28">
            <v>4637</v>
          </cell>
          <cell r="D28">
            <v>0.387</v>
          </cell>
          <cell r="E28">
            <v>5206</v>
          </cell>
          <cell r="F28">
            <v>1600</v>
          </cell>
          <cell r="G28">
            <v>0.307</v>
          </cell>
          <cell r="H28">
            <v>20241</v>
          </cell>
          <cell r="I28">
            <v>7704</v>
          </cell>
          <cell r="J28">
            <v>0.381</v>
          </cell>
          <cell r="K28">
            <v>3</v>
          </cell>
        </row>
        <row r="29">
          <cell r="B29">
            <v>11272</v>
          </cell>
          <cell r="C29">
            <v>1761</v>
          </cell>
          <cell r="D29">
            <v>0.156</v>
          </cell>
          <cell r="E29">
            <v>2863</v>
          </cell>
          <cell r="F29">
            <v>240</v>
          </cell>
          <cell r="G29">
            <v>0.084</v>
          </cell>
          <cell r="H29">
            <v>15750</v>
          </cell>
          <cell r="I29">
            <v>2532</v>
          </cell>
          <cell r="J29">
            <v>0.161</v>
          </cell>
          <cell r="K29">
            <v>1</v>
          </cell>
          <cell r="N29">
            <v>1</v>
          </cell>
        </row>
        <row r="30">
          <cell r="B30">
            <v>14109</v>
          </cell>
          <cell r="C30">
            <v>4160</v>
          </cell>
          <cell r="D30">
            <v>0.295</v>
          </cell>
          <cell r="E30">
            <v>2914</v>
          </cell>
          <cell r="F30">
            <v>632</v>
          </cell>
          <cell r="G30">
            <v>0.217</v>
          </cell>
          <cell r="H30">
            <v>18310</v>
          </cell>
          <cell r="I30">
            <v>4878</v>
          </cell>
          <cell r="J30">
            <v>0.266</v>
          </cell>
          <cell r="K30">
            <v>2</v>
          </cell>
          <cell r="N30">
            <v>10</v>
          </cell>
        </row>
        <row r="31">
          <cell r="B31">
            <v>4255</v>
          </cell>
          <cell r="C31">
            <v>596</v>
          </cell>
          <cell r="D31">
            <v>0.14</v>
          </cell>
          <cell r="E31">
            <v>956</v>
          </cell>
          <cell r="F31">
            <v>107</v>
          </cell>
          <cell r="G31">
            <v>0.112</v>
          </cell>
          <cell r="H31">
            <v>5795</v>
          </cell>
          <cell r="I31">
            <v>832</v>
          </cell>
          <cell r="J31">
            <v>0.144</v>
          </cell>
          <cell r="K31">
            <v>1</v>
          </cell>
          <cell r="N31">
            <v>5</v>
          </cell>
        </row>
        <row r="32">
          <cell r="B32">
            <v>25245</v>
          </cell>
          <cell r="C32">
            <v>4476</v>
          </cell>
          <cell r="D32">
            <v>0.177</v>
          </cell>
          <cell r="E32">
            <v>10127</v>
          </cell>
          <cell r="F32">
            <v>2165</v>
          </cell>
          <cell r="G32">
            <v>0.214</v>
          </cell>
          <cell r="H32">
            <v>39390</v>
          </cell>
          <cell r="I32">
            <v>7998</v>
          </cell>
          <cell r="J32">
            <v>0.203</v>
          </cell>
          <cell r="K32">
            <v>29</v>
          </cell>
          <cell r="N32">
            <v>305</v>
          </cell>
        </row>
        <row r="33">
          <cell r="B33">
            <v>1047</v>
          </cell>
          <cell r="C33">
            <v>596</v>
          </cell>
          <cell r="D33">
            <v>0.569</v>
          </cell>
          <cell r="E33">
            <v>332</v>
          </cell>
          <cell r="F33">
            <v>120</v>
          </cell>
          <cell r="G33">
            <v>0.361</v>
          </cell>
          <cell r="H33">
            <v>1471</v>
          </cell>
          <cell r="I33">
            <v>763</v>
          </cell>
          <cell r="J33">
            <v>0.519</v>
          </cell>
          <cell r="N33">
            <v>7</v>
          </cell>
        </row>
        <row r="34">
          <cell r="B34">
            <v>20124</v>
          </cell>
          <cell r="C34">
            <v>4231</v>
          </cell>
          <cell r="D34">
            <v>0.21</v>
          </cell>
          <cell r="E34">
            <v>4760</v>
          </cell>
          <cell r="F34">
            <v>1089</v>
          </cell>
          <cell r="G34">
            <v>0.229</v>
          </cell>
          <cell r="H34">
            <v>29713</v>
          </cell>
          <cell r="I34">
            <v>7415</v>
          </cell>
          <cell r="J34">
            <v>0.25</v>
          </cell>
          <cell r="K34">
            <v>9</v>
          </cell>
        </row>
        <row r="35">
          <cell r="B35">
            <v>11267</v>
          </cell>
          <cell r="C35">
            <v>3626</v>
          </cell>
          <cell r="D35">
            <v>0.322</v>
          </cell>
          <cell r="E35">
            <v>3302</v>
          </cell>
          <cell r="F35">
            <v>1360</v>
          </cell>
          <cell r="G35">
            <v>0.412</v>
          </cell>
          <cell r="H35">
            <v>15794</v>
          </cell>
          <cell r="I35">
            <v>5541</v>
          </cell>
          <cell r="J35">
            <v>0.351</v>
          </cell>
          <cell r="K35">
            <v>1</v>
          </cell>
        </row>
        <row r="36">
          <cell r="B36">
            <v>4154</v>
          </cell>
          <cell r="C36">
            <v>1046</v>
          </cell>
          <cell r="D36">
            <v>0.252</v>
          </cell>
          <cell r="E36">
            <v>1035</v>
          </cell>
          <cell r="F36">
            <v>121</v>
          </cell>
          <cell r="G36">
            <v>0.117</v>
          </cell>
          <cell r="H36">
            <v>6124</v>
          </cell>
          <cell r="I36">
            <v>1589</v>
          </cell>
          <cell r="J36">
            <v>0.259</v>
          </cell>
          <cell r="K36">
            <v>1</v>
          </cell>
        </row>
        <row r="37">
          <cell r="B37">
            <v>1328</v>
          </cell>
          <cell r="C37">
            <v>102</v>
          </cell>
          <cell r="D37">
            <v>0.077</v>
          </cell>
          <cell r="E37">
            <v>206</v>
          </cell>
          <cell r="F37">
            <v>4</v>
          </cell>
          <cell r="G37">
            <v>0.019</v>
          </cell>
          <cell r="H37">
            <v>1702</v>
          </cell>
          <cell r="I37">
            <v>109</v>
          </cell>
          <cell r="J37">
            <v>0.064</v>
          </cell>
          <cell r="N37">
            <v>2</v>
          </cell>
        </row>
        <row r="38">
          <cell r="B38">
            <v>20005</v>
          </cell>
          <cell r="C38">
            <v>6712</v>
          </cell>
          <cell r="D38">
            <v>0.336</v>
          </cell>
          <cell r="E38">
            <v>8794</v>
          </cell>
          <cell r="F38">
            <v>3552</v>
          </cell>
          <cell r="G38">
            <v>0.404</v>
          </cell>
          <cell r="H38">
            <v>31095</v>
          </cell>
          <cell r="I38">
            <v>11195</v>
          </cell>
          <cell r="J38">
            <v>0.36</v>
          </cell>
          <cell r="K38">
            <v>2</v>
          </cell>
        </row>
        <row r="39">
          <cell r="B39">
            <v>2476</v>
          </cell>
          <cell r="C39">
            <v>152</v>
          </cell>
          <cell r="D39">
            <v>0.061</v>
          </cell>
          <cell r="E39">
            <v>380</v>
          </cell>
          <cell r="F39">
            <v>3</v>
          </cell>
          <cell r="G39">
            <v>0.008</v>
          </cell>
          <cell r="H39">
            <v>3193</v>
          </cell>
          <cell r="I39">
            <v>209</v>
          </cell>
          <cell r="J39">
            <v>0.065</v>
          </cell>
          <cell r="N39">
            <v>2</v>
          </cell>
        </row>
        <row r="40">
          <cell r="B40">
            <v>4539</v>
          </cell>
          <cell r="C40">
            <v>839</v>
          </cell>
          <cell r="D40">
            <v>0.185</v>
          </cell>
          <cell r="E40">
            <v>2018</v>
          </cell>
          <cell r="F40">
            <v>546</v>
          </cell>
          <cell r="G40">
            <v>0.271</v>
          </cell>
          <cell r="H40">
            <v>8362</v>
          </cell>
          <cell r="I40">
            <v>1986</v>
          </cell>
          <cell r="J40">
            <v>0.238</v>
          </cell>
          <cell r="K40">
            <v>1</v>
          </cell>
        </row>
        <row r="41">
          <cell r="B41">
            <v>6133</v>
          </cell>
          <cell r="C41">
            <v>952</v>
          </cell>
          <cell r="D41">
            <v>0.155</v>
          </cell>
          <cell r="E41">
            <v>16594</v>
          </cell>
          <cell r="F41">
            <v>7865</v>
          </cell>
          <cell r="G41">
            <v>0.474</v>
          </cell>
          <cell r="H41">
            <v>25540</v>
          </cell>
          <cell r="I41">
            <v>9037</v>
          </cell>
          <cell r="J41">
            <v>0.354</v>
          </cell>
          <cell r="K41">
            <v>7151</v>
          </cell>
          <cell r="N41">
            <v>135</v>
          </cell>
        </row>
        <row r="42">
          <cell r="B42">
            <v>6736</v>
          </cell>
          <cell r="C42">
            <v>917</v>
          </cell>
          <cell r="D42">
            <v>0.136</v>
          </cell>
          <cell r="E42">
            <v>1720</v>
          </cell>
          <cell r="F42">
            <v>135</v>
          </cell>
          <cell r="G42">
            <v>0.078</v>
          </cell>
          <cell r="H42">
            <v>9236</v>
          </cell>
          <cell r="I42">
            <v>1206</v>
          </cell>
          <cell r="J42">
            <v>0.131</v>
          </cell>
          <cell r="K42">
            <v>1</v>
          </cell>
        </row>
        <row r="43">
          <cell r="B43">
            <v>6138</v>
          </cell>
          <cell r="C43">
            <v>2127</v>
          </cell>
          <cell r="D43">
            <v>0.347</v>
          </cell>
          <cell r="E43">
            <v>908</v>
          </cell>
          <cell r="F43">
            <v>179</v>
          </cell>
          <cell r="G43">
            <v>0.197</v>
          </cell>
          <cell r="H43">
            <v>8352</v>
          </cell>
          <cell r="I43">
            <v>3000</v>
          </cell>
          <cell r="J43">
            <v>0.359</v>
          </cell>
          <cell r="K43">
            <v>8</v>
          </cell>
          <cell r="N43">
            <v>2</v>
          </cell>
        </row>
        <row r="44">
          <cell r="B44">
            <v>950</v>
          </cell>
          <cell r="C44">
            <v>64</v>
          </cell>
          <cell r="D44">
            <v>0.067</v>
          </cell>
          <cell r="E44">
            <v>113</v>
          </cell>
          <cell r="F44">
            <v>2</v>
          </cell>
          <cell r="G44">
            <v>0.018</v>
          </cell>
          <cell r="H44">
            <v>1212</v>
          </cell>
          <cell r="I44">
            <v>71</v>
          </cell>
          <cell r="J44">
            <v>0.059</v>
          </cell>
        </row>
        <row r="45">
          <cell r="B45">
            <v>8327</v>
          </cell>
          <cell r="C45">
            <v>1732</v>
          </cell>
          <cell r="D45">
            <v>0.208</v>
          </cell>
          <cell r="E45">
            <v>1878</v>
          </cell>
          <cell r="F45">
            <v>246</v>
          </cell>
          <cell r="G45">
            <v>0.131</v>
          </cell>
          <cell r="H45">
            <v>11160</v>
          </cell>
          <cell r="I45">
            <v>2026</v>
          </cell>
          <cell r="J45">
            <v>0.182</v>
          </cell>
        </row>
        <row r="46">
          <cell r="B46">
            <v>5137</v>
          </cell>
          <cell r="C46">
            <v>437</v>
          </cell>
          <cell r="D46">
            <v>0.085</v>
          </cell>
          <cell r="E46">
            <v>16946</v>
          </cell>
          <cell r="F46">
            <v>10672</v>
          </cell>
          <cell r="G46">
            <v>0.63</v>
          </cell>
          <cell r="H46">
            <v>27259</v>
          </cell>
          <cell r="I46">
            <v>12267</v>
          </cell>
          <cell r="J46">
            <v>0.45</v>
          </cell>
          <cell r="K46">
            <v>9914</v>
          </cell>
          <cell r="N46">
            <v>777</v>
          </cell>
        </row>
        <row r="47">
          <cell r="B47">
            <v>18359</v>
          </cell>
          <cell r="C47">
            <v>4089</v>
          </cell>
          <cell r="D47">
            <v>0.223</v>
          </cell>
          <cell r="E47">
            <v>2360</v>
          </cell>
          <cell r="F47">
            <v>121</v>
          </cell>
          <cell r="G47">
            <v>0.051</v>
          </cell>
          <cell r="H47">
            <v>22784</v>
          </cell>
          <cell r="I47">
            <v>4453</v>
          </cell>
          <cell r="J47">
            <v>0.195</v>
          </cell>
          <cell r="K47">
            <v>6</v>
          </cell>
          <cell r="N47">
            <v>9</v>
          </cell>
        </row>
        <row r="48">
          <cell r="B48">
            <v>2871</v>
          </cell>
          <cell r="C48">
            <v>565</v>
          </cell>
          <cell r="D48">
            <v>0.197</v>
          </cell>
          <cell r="E48">
            <v>741</v>
          </cell>
          <cell r="F48">
            <v>90</v>
          </cell>
          <cell r="G48">
            <v>0.121</v>
          </cell>
          <cell r="H48">
            <v>3862</v>
          </cell>
          <cell r="I48">
            <v>684</v>
          </cell>
          <cell r="J48">
            <v>0.177</v>
          </cell>
        </row>
        <row r="49">
          <cell r="B49">
            <v>4583</v>
          </cell>
          <cell r="C49">
            <v>1493</v>
          </cell>
          <cell r="D49">
            <v>0.326</v>
          </cell>
          <cell r="E49">
            <v>659</v>
          </cell>
          <cell r="F49">
            <v>39</v>
          </cell>
          <cell r="G49">
            <v>0.059</v>
          </cell>
          <cell r="H49">
            <v>5570</v>
          </cell>
          <cell r="I49">
            <v>1607</v>
          </cell>
          <cell r="J49">
            <v>0.289</v>
          </cell>
          <cell r="N49">
            <v>17</v>
          </cell>
        </row>
        <row r="50">
          <cell r="B50">
            <v>1477</v>
          </cell>
          <cell r="C50">
            <v>316</v>
          </cell>
          <cell r="D50">
            <v>0.214</v>
          </cell>
          <cell r="E50">
            <v>926</v>
          </cell>
          <cell r="F50">
            <v>417</v>
          </cell>
          <cell r="G50">
            <v>0.45</v>
          </cell>
          <cell r="H50">
            <v>2623</v>
          </cell>
          <cell r="I50">
            <v>764</v>
          </cell>
          <cell r="J50">
            <v>0.291</v>
          </cell>
        </row>
        <row r="51">
          <cell r="B51">
            <v>1557</v>
          </cell>
          <cell r="C51">
            <v>108</v>
          </cell>
          <cell r="D51">
            <v>0.069</v>
          </cell>
          <cell r="E51">
            <v>354</v>
          </cell>
          <cell r="F51">
            <v>12</v>
          </cell>
          <cell r="G51">
            <v>0.034</v>
          </cell>
          <cell r="H51">
            <v>2154</v>
          </cell>
          <cell r="I51">
            <v>154</v>
          </cell>
          <cell r="J51">
            <v>0.071</v>
          </cell>
        </row>
        <row r="52">
          <cell r="B52">
            <v>8592</v>
          </cell>
          <cell r="C52">
            <v>1938</v>
          </cell>
          <cell r="D52">
            <v>0.226</v>
          </cell>
          <cell r="E52">
            <v>2081</v>
          </cell>
          <cell r="F52">
            <v>182</v>
          </cell>
          <cell r="G52">
            <v>0.087</v>
          </cell>
          <cell r="H52">
            <v>11522</v>
          </cell>
          <cell r="I52">
            <v>2194</v>
          </cell>
          <cell r="J52">
            <v>0.19</v>
          </cell>
          <cell r="K52">
            <v>0</v>
          </cell>
          <cell r="N52">
            <v>3</v>
          </cell>
        </row>
        <row r="53">
          <cell r="B53">
            <v>1658</v>
          </cell>
          <cell r="C53">
            <v>265</v>
          </cell>
          <cell r="D53">
            <v>0.16</v>
          </cell>
          <cell r="E53">
            <v>417</v>
          </cell>
          <cell r="F53">
            <v>32</v>
          </cell>
          <cell r="G53">
            <v>0.077</v>
          </cell>
          <cell r="H53">
            <v>2262</v>
          </cell>
          <cell r="I53">
            <v>316</v>
          </cell>
          <cell r="J53">
            <v>0.14</v>
          </cell>
          <cell r="K53">
            <v>1</v>
          </cell>
        </row>
        <row r="54">
          <cell r="B54">
            <v>2775</v>
          </cell>
          <cell r="C54">
            <v>903</v>
          </cell>
          <cell r="D54">
            <v>0.325</v>
          </cell>
          <cell r="E54">
            <v>450</v>
          </cell>
          <cell r="F54">
            <v>26</v>
          </cell>
          <cell r="G54">
            <v>0.058</v>
          </cell>
          <cell r="H54">
            <v>3553</v>
          </cell>
          <cell r="I54">
            <v>944</v>
          </cell>
          <cell r="J54">
            <v>0.266</v>
          </cell>
        </row>
        <row r="55">
          <cell r="B55">
            <v>10308</v>
          </cell>
          <cell r="C55">
            <v>3119</v>
          </cell>
          <cell r="D55">
            <v>0.303</v>
          </cell>
          <cell r="E55">
            <v>2841</v>
          </cell>
          <cell r="F55">
            <v>981</v>
          </cell>
          <cell r="G55">
            <v>0.345</v>
          </cell>
          <cell r="H55">
            <v>13757</v>
          </cell>
          <cell r="I55">
            <v>4241</v>
          </cell>
          <cell r="J55">
            <v>0.308</v>
          </cell>
          <cell r="N55">
            <v>1</v>
          </cell>
        </row>
        <row r="56">
          <cell r="B56">
            <v>2049</v>
          </cell>
          <cell r="C56">
            <v>263</v>
          </cell>
          <cell r="D56">
            <v>0.128</v>
          </cell>
          <cell r="E56">
            <v>984</v>
          </cell>
          <cell r="F56">
            <v>30</v>
          </cell>
          <cell r="G56">
            <v>0.03</v>
          </cell>
          <cell r="H56">
            <v>3388</v>
          </cell>
          <cell r="I56">
            <v>351</v>
          </cell>
          <cell r="J56">
            <v>0.104</v>
          </cell>
        </row>
        <row r="57">
          <cell r="B57">
            <v>14471</v>
          </cell>
          <cell r="C57">
            <v>4698</v>
          </cell>
          <cell r="D57">
            <v>0.325</v>
          </cell>
          <cell r="E57">
            <v>3264</v>
          </cell>
          <cell r="F57">
            <v>948</v>
          </cell>
          <cell r="G57">
            <v>0.29</v>
          </cell>
          <cell r="H57">
            <v>18734</v>
          </cell>
          <cell r="I57">
            <v>5853</v>
          </cell>
          <cell r="J57">
            <v>0.312</v>
          </cell>
        </row>
        <row r="58">
          <cell r="B58">
            <v>8697</v>
          </cell>
          <cell r="C58">
            <v>2351</v>
          </cell>
          <cell r="D58">
            <v>0.27</v>
          </cell>
          <cell r="E58">
            <v>2108</v>
          </cell>
          <cell r="F58">
            <v>388</v>
          </cell>
          <cell r="G58">
            <v>0.184</v>
          </cell>
          <cell r="H58">
            <v>11612</v>
          </cell>
          <cell r="I58">
            <v>2872</v>
          </cell>
          <cell r="J58">
            <v>0.247</v>
          </cell>
          <cell r="N58">
            <v>1</v>
          </cell>
        </row>
        <row r="59">
          <cell r="B59">
            <v>7384</v>
          </cell>
          <cell r="C59">
            <v>2324</v>
          </cell>
          <cell r="D59">
            <v>0.315</v>
          </cell>
          <cell r="E59">
            <v>2674</v>
          </cell>
          <cell r="F59">
            <v>880</v>
          </cell>
          <cell r="G59">
            <v>0.329</v>
          </cell>
          <cell r="H59">
            <v>10631</v>
          </cell>
          <cell r="I59">
            <v>3294</v>
          </cell>
          <cell r="J59">
            <v>0.31</v>
          </cell>
        </row>
        <row r="60">
          <cell r="B60">
            <v>4438</v>
          </cell>
          <cell r="C60">
            <v>1349</v>
          </cell>
          <cell r="D60">
            <v>0.304</v>
          </cell>
          <cell r="E60">
            <v>1577</v>
          </cell>
          <cell r="F60">
            <v>481</v>
          </cell>
          <cell r="G60">
            <v>0.305</v>
          </cell>
          <cell r="H60">
            <v>6503</v>
          </cell>
          <cell r="I60">
            <v>1994</v>
          </cell>
          <cell r="J60">
            <v>0.307</v>
          </cell>
          <cell r="K60">
            <v>3</v>
          </cell>
        </row>
        <row r="61">
          <cell r="B61">
            <v>3648</v>
          </cell>
          <cell r="C61">
            <v>691</v>
          </cell>
          <cell r="D61">
            <v>0.189</v>
          </cell>
          <cell r="E61">
            <v>754</v>
          </cell>
          <cell r="F61">
            <v>85</v>
          </cell>
          <cell r="G61">
            <v>0.113</v>
          </cell>
          <cell r="H61">
            <v>4848</v>
          </cell>
          <cell r="I61">
            <v>804</v>
          </cell>
          <cell r="J61">
            <v>0.166</v>
          </cell>
        </row>
        <row r="62">
          <cell r="B62">
            <v>8399</v>
          </cell>
          <cell r="C62">
            <v>1381</v>
          </cell>
          <cell r="D62">
            <v>0.164</v>
          </cell>
          <cell r="E62">
            <v>2080</v>
          </cell>
          <cell r="F62">
            <v>79</v>
          </cell>
          <cell r="G62">
            <v>0.038</v>
          </cell>
          <cell r="H62">
            <v>11380</v>
          </cell>
          <cell r="I62">
            <v>1558</v>
          </cell>
          <cell r="J62">
            <v>0.137</v>
          </cell>
        </row>
        <row r="63">
          <cell r="B63">
            <v>8913</v>
          </cell>
          <cell r="C63">
            <v>2253</v>
          </cell>
          <cell r="D63">
            <v>0.253</v>
          </cell>
          <cell r="E63">
            <v>4090</v>
          </cell>
          <cell r="F63">
            <v>871</v>
          </cell>
          <cell r="G63">
            <v>0.213</v>
          </cell>
          <cell r="H63">
            <v>14227</v>
          </cell>
          <cell r="I63">
            <v>3392</v>
          </cell>
          <cell r="J63">
            <v>0.238</v>
          </cell>
        </row>
        <row r="64">
          <cell r="H64">
            <v>43</v>
          </cell>
        </row>
        <row r="65">
          <cell r="B65">
            <v>15</v>
          </cell>
          <cell r="C65">
            <v>12</v>
          </cell>
          <cell r="D65">
            <v>0.8</v>
          </cell>
          <cell r="E65">
            <v>16</v>
          </cell>
          <cell r="F65">
            <v>11</v>
          </cell>
          <cell r="G65">
            <v>0.688</v>
          </cell>
          <cell r="H65">
            <v>31</v>
          </cell>
          <cell r="I65">
            <v>23</v>
          </cell>
          <cell r="J65">
            <v>0.742</v>
          </cell>
        </row>
        <row r="66">
          <cell r="B66">
            <v>9</v>
          </cell>
          <cell r="C66">
            <v>5</v>
          </cell>
          <cell r="D66">
            <v>0.556</v>
          </cell>
          <cell r="E66">
            <v>32</v>
          </cell>
          <cell r="F66">
            <v>28</v>
          </cell>
          <cell r="G66">
            <v>0.875</v>
          </cell>
          <cell r="H66">
            <v>141</v>
          </cell>
          <cell r="I66">
            <v>56</v>
          </cell>
          <cell r="J66">
            <v>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G7" sqref="G7"/>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7.7109375" style="27" customWidth="1"/>
    <col min="8" max="8" width="8.57421875" style="6" customWidth="1"/>
    <col min="9" max="9" width="9.421875" style="6" customWidth="1"/>
    <col min="10" max="10" width="8.7109375" style="27" customWidth="1"/>
    <col min="11" max="11" width="8.7109375" style="115" customWidth="1"/>
    <col min="12" max="12" width="8.57421875" style="105" customWidth="1"/>
    <col min="13" max="13" width="8.421875" style="105" customWidth="1"/>
    <col min="14" max="14" width="9.28125" style="105" customWidth="1"/>
    <col min="15" max="15" width="9.140625" style="6" customWidth="1"/>
    <col min="16" max="16" width="9.57421875" style="98" customWidth="1"/>
    <col min="17" max="17" width="9.28125" style="25" customWidth="1"/>
    <col min="18" max="18" width="11.140625" style="26" customWidth="1"/>
    <col min="19" max="16384" width="9.140625" style="6" customWidth="1"/>
  </cols>
  <sheetData>
    <row r="1" spans="1:19" ht="56.25">
      <c r="A1" s="34" t="s">
        <v>87</v>
      </c>
      <c r="B1" s="1" t="s">
        <v>0</v>
      </c>
      <c r="C1" s="1" t="s">
        <v>1</v>
      </c>
      <c r="D1" s="2" t="s">
        <v>2</v>
      </c>
      <c r="E1" s="3" t="s">
        <v>3</v>
      </c>
      <c r="F1" s="3" t="s">
        <v>4</v>
      </c>
      <c r="G1" s="2" t="s">
        <v>2</v>
      </c>
      <c r="H1" s="4" t="s">
        <v>5</v>
      </c>
      <c r="I1" s="57" t="s">
        <v>6</v>
      </c>
      <c r="J1" s="60" t="s">
        <v>2</v>
      </c>
      <c r="K1" s="99" t="s">
        <v>7</v>
      </c>
      <c r="L1" s="100" t="s">
        <v>8</v>
      </c>
      <c r="M1" s="100" t="s">
        <v>9</v>
      </c>
      <c r="N1" s="100" t="s">
        <v>10</v>
      </c>
      <c r="O1" s="5" t="s">
        <v>11</v>
      </c>
      <c r="P1" s="91" t="s">
        <v>12</v>
      </c>
      <c r="Q1" s="33" t="s">
        <v>13</v>
      </c>
      <c r="R1" s="68" t="s">
        <v>14</v>
      </c>
      <c r="S1" s="28"/>
    </row>
    <row r="2" spans="1:19" ht="13.5" customHeight="1">
      <c r="A2" s="119" t="s">
        <v>15</v>
      </c>
      <c r="B2" s="8">
        <f>SUM(B8:B71)</f>
        <v>403026</v>
      </c>
      <c r="C2" s="8">
        <f>SUM(C8:C71)</f>
        <v>105444</v>
      </c>
      <c r="D2" s="29">
        <f>C2/B2</f>
        <v>0.2616307632758184</v>
      </c>
      <c r="E2" s="8">
        <f>SUM(E8:E71)</f>
        <v>180868</v>
      </c>
      <c r="F2" s="8">
        <f>SUM(F8:F71)</f>
        <v>61232</v>
      </c>
      <c r="G2" s="29">
        <f>F2/E2</f>
        <v>0.33854523741070836</v>
      </c>
      <c r="H2" s="8">
        <f>SUM(H8:H71)</f>
        <v>650524</v>
      </c>
      <c r="I2" s="8">
        <f>SUM(I8:I71)</f>
        <v>185232</v>
      </c>
      <c r="J2" s="61">
        <f>I2/H2</f>
        <v>0.28474276122018555</v>
      </c>
      <c r="K2" s="90">
        <f>SUM(K8:K71)</f>
        <v>10773</v>
      </c>
      <c r="L2" s="126">
        <f>SUM(L8:L71)</f>
        <v>165687</v>
      </c>
      <c r="M2" s="90">
        <f>SUM(M8:M71)</f>
        <v>17874</v>
      </c>
      <c r="N2" s="90">
        <f>SUM(N8:N71)</f>
        <v>147813</v>
      </c>
      <c r="O2" s="10">
        <f>SUM(O8:O71)</f>
        <v>27003</v>
      </c>
      <c r="P2" s="90">
        <f>SUM(P8:P67)</f>
        <v>65922</v>
      </c>
      <c r="Q2" s="36">
        <f>SUM(Q8:Q67)</f>
        <v>13</v>
      </c>
      <c r="R2" s="69">
        <f>R36</f>
        <v>39469</v>
      </c>
      <c r="S2" s="28"/>
    </row>
    <row r="3" spans="1:19" ht="12" customHeight="1">
      <c r="A3" s="119" t="s">
        <v>16</v>
      </c>
      <c r="B3" s="8">
        <v>405115</v>
      </c>
      <c r="C3" s="8">
        <v>104562</v>
      </c>
      <c r="D3" s="29">
        <v>0.2581044888488454</v>
      </c>
      <c r="E3" s="8">
        <v>177849</v>
      </c>
      <c r="F3" s="8">
        <v>47370</v>
      </c>
      <c r="G3" s="29">
        <v>0.26634954371404956</v>
      </c>
      <c r="H3" s="8">
        <v>649780</v>
      </c>
      <c r="I3" s="47">
        <v>169352</v>
      </c>
      <c r="J3" s="135">
        <v>0.26062975160823665</v>
      </c>
      <c r="K3" s="90">
        <v>10476</v>
      </c>
      <c r="L3" s="124">
        <v>164621</v>
      </c>
      <c r="M3" s="90">
        <v>17296</v>
      </c>
      <c r="N3" s="90">
        <v>147325</v>
      </c>
      <c r="O3" s="129">
        <v>27226</v>
      </c>
      <c r="P3" s="90">
        <v>63324</v>
      </c>
      <c r="Q3" s="10">
        <v>1</v>
      </c>
      <c r="R3" s="69">
        <v>39463</v>
      </c>
      <c r="S3" s="28"/>
    </row>
    <row r="4" spans="1:19" s="14" customFormat="1" ht="12" customHeight="1">
      <c r="A4" s="139" t="s">
        <v>17</v>
      </c>
      <c r="B4" s="13">
        <f aca="true" t="shared" si="0" ref="B4:Q4">B2-B3</f>
        <v>-2089</v>
      </c>
      <c r="C4" s="13">
        <f t="shared" si="0"/>
        <v>882</v>
      </c>
      <c r="D4" s="30">
        <f t="shared" si="0"/>
        <v>0.0035262744269730084</v>
      </c>
      <c r="E4" s="13">
        <f t="shared" si="0"/>
        <v>3019</v>
      </c>
      <c r="F4" s="13">
        <f t="shared" si="0"/>
        <v>13862</v>
      </c>
      <c r="G4" s="30">
        <f t="shared" si="0"/>
        <v>0.07219569369665879</v>
      </c>
      <c r="H4" s="13">
        <f t="shared" si="0"/>
        <v>744</v>
      </c>
      <c r="I4" s="58">
        <f t="shared" si="0"/>
        <v>15880</v>
      </c>
      <c r="J4" s="59">
        <f t="shared" si="0"/>
        <v>0.0241130096119489</v>
      </c>
      <c r="K4" s="116">
        <f t="shared" si="0"/>
        <v>297</v>
      </c>
      <c r="L4" s="127">
        <f>L2-L3</f>
        <v>1066</v>
      </c>
      <c r="M4" s="116">
        <f t="shared" si="0"/>
        <v>578</v>
      </c>
      <c r="N4" s="131">
        <f t="shared" si="0"/>
        <v>488</v>
      </c>
      <c r="O4" s="12">
        <f t="shared" si="0"/>
        <v>-223</v>
      </c>
      <c r="P4" s="116">
        <f t="shared" si="0"/>
        <v>2598</v>
      </c>
      <c r="Q4" s="11">
        <f t="shared" si="0"/>
        <v>12</v>
      </c>
      <c r="R4" s="70"/>
      <c r="S4" s="40"/>
    </row>
    <row r="5" spans="1:19" s="15" customFormat="1" ht="12" customHeight="1">
      <c r="A5" s="140" t="s">
        <v>18</v>
      </c>
      <c r="B5" s="32">
        <f>B4/B3</f>
        <v>-0.0051565604828258645</v>
      </c>
      <c r="C5" s="32">
        <f>C4/C3</f>
        <v>0.008435186779135824</v>
      </c>
      <c r="D5" s="30">
        <f aca="true" t="shared" si="1" ref="D5:N5">D4/D3</f>
        <v>0.013662197208193897</v>
      </c>
      <c r="E5" s="134">
        <f t="shared" si="1"/>
        <v>0.016975074360834192</v>
      </c>
      <c r="F5" s="134">
        <f t="shared" si="1"/>
        <v>0.29263246780662866</v>
      </c>
      <c r="G5" s="145">
        <f t="shared" si="1"/>
        <v>0.27105619439005846</v>
      </c>
      <c r="H5" s="32">
        <f t="shared" si="1"/>
        <v>0.001145002924066607</v>
      </c>
      <c r="I5" s="59">
        <f t="shared" si="1"/>
        <v>0.0937691907978648</v>
      </c>
      <c r="J5" s="59">
        <f t="shared" si="1"/>
        <v>0.09251825420220697</v>
      </c>
      <c r="K5" s="136">
        <f t="shared" si="1"/>
        <v>0.028350515463917526</v>
      </c>
      <c r="L5" s="32">
        <f t="shared" si="1"/>
        <v>0.006475480042035949</v>
      </c>
      <c r="M5" s="132">
        <f t="shared" si="1"/>
        <v>0.03341813135985199</v>
      </c>
      <c r="N5" s="132">
        <f t="shared" si="1"/>
        <v>0.003312404547768539</v>
      </c>
      <c r="O5" s="31">
        <f>O4/O3</f>
        <v>-0.008190700066113273</v>
      </c>
      <c r="P5" s="31">
        <f>P4/P3</f>
        <v>0.04102709873033921</v>
      </c>
      <c r="Q5" s="31"/>
      <c r="R5" s="71"/>
      <c r="S5" s="41"/>
    </row>
    <row r="6" spans="1:19" ht="12.75" customHeight="1">
      <c r="A6" s="141" t="s">
        <v>19</v>
      </c>
      <c r="B6" s="88">
        <v>396254</v>
      </c>
      <c r="C6" s="88">
        <v>113544</v>
      </c>
      <c r="D6" s="89">
        <v>0.2865434796872713</v>
      </c>
      <c r="E6" s="88">
        <v>158499</v>
      </c>
      <c r="F6" s="88">
        <v>44216</v>
      </c>
      <c r="G6" s="89">
        <v>0.2789670597290835</v>
      </c>
      <c r="H6" s="88">
        <v>609567</v>
      </c>
      <c r="I6" s="88">
        <v>170266</v>
      </c>
      <c r="J6" s="89">
        <v>0.27932286360646164</v>
      </c>
      <c r="K6" s="92">
        <v>4044</v>
      </c>
      <c r="L6" s="128">
        <v>156461</v>
      </c>
      <c r="M6" s="92">
        <v>20223</v>
      </c>
      <c r="N6" s="92">
        <v>136238</v>
      </c>
      <c r="O6" s="130">
        <v>17200</v>
      </c>
      <c r="P6" s="92">
        <v>104860</v>
      </c>
      <c r="Q6" s="36">
        <v>39</v>
      </c>
      <c r="R6" s="72">
        <v>39104</v>
      </c>
      <c r="S6" s="6" t="s">
        <v>86</v>
      </c>
    </row>
    <row r="7" spans="1:18" s="14" customFormat="1" ht="16.5" customHeight="1">
      <c r="A7" s="119" t="s">
        <v>20</v>
      </c>
      <c r="B7" s="8"/>
      <c r="C7" s="8"/>
      <c r="D7" s="9"/>
      <c r="E7" s="8"/>
      <c r="F7" s="8"/>
      <c r="G7" s="46"/>
      <c r="H7" s="47"/>
      <c r="I7" s="47"/>
      <c r="J7" s="53"/>
      <c r="K7" s="90"/>
      <c r="L7" s="124"/>
      <c r="M7" s="90"/>
      <c r="N7" s="90"/>
      <c r="O7" s="8"/>
      <c r="P7" s="90"/>
      <c r="Q7" s="8"/>
      <c r="R7" s="69"/>
    </row>
    <row r="8" spans="1:18" ht="15.75" customHeight="1">
      <c r="A8" s="117" t="s">
        <v>21</v>
      </c>
      <c r="B8" s="17">
        <f>'[3].CSV]EXPORT[1]'!B7</f>
        <v>6175</v>
      </c>
      <c r="C8" s="17">
        <f>'[3].CSV]EXPORT[1]'!C7</f>
        <v>1842</v>
      </c>
      <c r="D8" s="66">
        <f>'[3].CSV]EXPORT[1]'!D7</f>
        <v>0.298</v>
      </c>
      <c r="E8" s="45">
        <f>'[3].CSV]EXPORT[1]'!E7</f>
        <v>2493</v>
      </c>
      <c r="F8" s="17">
        <f>'[3].CSV]EXPORT[1]'!F7</f>
        <v>985</v>
      </c>
      <c r="G8" s="66">
        <f>'[3].CSV]EXPORT[1]'!G7</f>
        <v>0.395</v>
      </c>
      <c r="H8" s="45">
        <f>'[3].CSV]EXPORT[1]'!H7</f>
        <v>9565</v>
      </c>
      <c r="I8" s="81">
        <f>'[3].CSV]EXPORT[1]'!I7</f>
        <v>3210</v>
      </c>
      <c r="J8" s="66">
        <f>'[3].CSV]EXPORT[1]'!J7</f>
        <v>0.336</v>
      </c>
      <c r="K8" s="93">
        <f>'[1]Report'!C5</f>
        <v>108</v>
      </c>
      <c r="L8" s="102">
        <f>SUM(M8:N8)</f>
        <v>1621</v>
      </c>
      <c r="M8" s="103">
        <f>'[2]01-28-08 '!P9</f>
        <v>90</v>
      </c>
      <c r="N8" s="103">
        <f>'[2]01-28-08 '!J9</f>
        <v>1531</v>
      </c>
      <c r="O8" s="17">
        <f>'[3].CSV]EXPORT[1]'!K7+'[3].CSV]EXPORT[1]'!N7</f>
        <v>11</v>
      </c>
      <c r="P8" s="93"/>
      <c r="Q8" s="17"/>
      <c r="R8" s="73"/>
    </row>
    <row r="9" spans="1:18" ht="15.75" customHeight="1">
      <c r="A9" s="117" t="s">
        <v>22</v>
      </c>
      <c r="B9" s="17">
        <f>'[3].CSV]EXPORT[1]'!B8</f>
        <v>4126</v>
      </c>
      <c r="C9" s="17">
        <f>'[3].CSV]EXPORT[1]'!C8</f>
        <v>1089</v>
      </c>
      <c r="D9" s="66">
        <f>'[3].CSV]EXPORT[1]'!D8</f>
        <v>0.264</v>
      </c>
      <c r="E9" s="45">
        <f>'[3].CSV]EXPORT[1]'!E8</f>
        <v>2324</v>
      </c>
      <c r="F9" s="17">
        <f>'[3].CSV]EXPORT[1]'!F8</f>
        <v>506</v>
      </c>
      <c r="G9" s="66">
        <f>'[3].CSV]EXPORT[1]'!G8</f>
        <v>0.218</v>
      </c>
      <c r="H9" s="45">
        <f>'[3].CSV]EXPORT[1]'!H8</f>
        <v>6944</v>
      </c>
      <c r="I9" s="81">
        <f>'[3].CSV]EXPORT[1]'!I8</f>
        <v>1809</v>
      </c>
      <c r="J9" s="66">
        <f>'[3].CSV]EXPORT[1]'!J8</f>
        <v>0.261</v>
      </c>
      <c r="K9" s="93">
        <f>'[1]Report'!C6</f>
        <v>13</v>
      </c>
      <c r="L9" s="102">
        <f aca="true" t="shared" si="2" ref="L9:L22">SUM(M9:N9)</f>
        <v>2171</v>
      </c>
      <c r="M9" s="103">
        <f>'[2]01-28-08 '!P10</f>
        <v>235</v>
      </c>
      <c r="N9" s="103">
        <f>'[2]01-28-08 '!J10</f>
        <v>1936</v>
      </c>
      <c r="O9" s="17">
        <f>'[3].CSV]EXPORT[1]'!K8+'[3].CSV]EXPORT[1]'!N8</f>
        <v>15</v>
      </c>
      <c r="P9" s="93"/>
      <c r="Q9" s="17"/>
      <c r="R9" s="73"/>
    </row>
    <row r="10" spans="1:18" ht="15.75" customHeight="1">
      <c r="A10" s="117" t="s">
        <v>23</v>
      </c>
      <c r="B10" s="17">
        <f>'[3].CSV]EXPORT[1]'!B9</f>
        <v>5388</v>
      </c>
      <c r="C10" s="17">
        <f>'[3].CSV]EXPORT[1]'!C9</f>
        <v>1642</v>
      </c>
      <c r="D10" s="66">
        <f>'[3].CSV]EXPORT[1]'!D9</f>
        <v>0.305</v>
      </c>
      <c r="E10" s="45">
        <f>'[3].CSV]EXPORT[1]'!E9</f>
        <v>1590</v>
      </c>
      <c r="F10" s="17">
        <f>'[3].CSV]EXPORT[1]'!F9</f>
        <v>241</v>
      </c>
      <c r="G10" s="66">
        <f>'[3].CSV]EXPORT[1]'!G9</f>
        <v>0.152</v>
      </c>
      <c r="H10" s="45">
        <f>'[3].CSV]EXPORT[1]'!H9</f>
        <v>7596</v>
      </c>
      <c r="I10" s="81">
        <f>'[3].CSV]EXPORT[1]'!I9</f>
        <v>1983</v>
      </c>
      <c r="J10" s="66">
        <f>'[3].CSV]EXPORT[1]'!J9</f>
        <v>0.261</v>
      </c>
      <c r="K10" s="93">
        <f>'[1]Report'!C7</f>
        <v>142</v>
      </c>
      <c r="L10" s="102">
        <f t="shared" si="2"/>
        <v>923</v>
      </c>
      <c r="M10" s="103">
        <f>'[2]01-28-08 '!P11</f>
        <v>213</v>
      </c>
      <c r="N10" s="103">
        <f>'[2]01-28-08 '!J11</f>
        <v>710</v>
      </c>
      <c r="O10" s="17">
        <f>'[3].CSV]EXPORT[1]'!K9+'[3].CSV]EXPORT[1]'!N9</f>
        <v>0</v>
      </c>
      <c r="P10" s="122">
        <v>17684</v>
      </c>
      <c r="Q10" s="17"/>
      <c r="R10" s="73"/>
    </row>
    <row r="11" spans="1:18" ht="15.75" customHeight="1">
      <c r="A11" s="117" t="s">
        <v>24</v>
      </c>
      <c r="B11" s="17">
        <f>'[3].CSV]EXPORT[1]'!B10</f>
        <v>13910</v>
      </c>
      <c r="C11" s="17">
        <f>'[3].CSV]EXPORT[1]'!C10</f>
        <v>4562</v>
      </c>
      <c r="D11" s="66">
        <f>'[3].CSV]EXPORT[1]'!D10</f>
        <v>0.328</v>
      </c>
      <c r="E11" s="45">
        <f>'[3].CSV]EXPORT[1]'!E10</f>
        <v>4825</v>
      </c>
      <c r="F11" s="17">
        <f>'[3].CSV]EXPORT[1]'!F10</f>
        <v>1561</v>
      </c>
      <c r="G11" s="66">
        <f>'[3].CSV]EXPORT[1]'!G10</f>
        <v>0.324</v>
      </c>
      <c r="H11" s="45">
        <f>'[3].CSV]EXPORT[1]'!H10</f>
        <v>19736</v>
      </c>
      <c r="I11" s="81">
        <f>'[3].CSV]EXPORT[1]'!I10</f>
        <v>6394</v>
      </c>
      <c r="J11" s="66">
        <f>'[3].CSV]EXPORT[1]'!J10</f>
        <v>0.324</v>
      </c>
      <c r="K11" s="93">
        <f>'[1]Report'!C8</f>
        <v>47</v>
      </c>
      <c r="L11" s="102">
        <f t="shared" si="2"/>
        <v>4244</v>
      </c>
      <c r="M11" s="103">
        <f>'[2]01-28-08 '!P12</f>
        <v>413</v>
      </c>
      <c r="N11" s="103">
        <f>'[2]01-28-08 '!J12</f>
        <v>3831</v>
      </c>
      <c r="O11" s="17">
        <f>'[3].CSV]EXPORT[1]'!K10+'[3].CSV]EXPORT[1]'!N10</f>
        <v>1</v>
      </c>
      <c r="P11" s="93"/>
      <c r="Q11" s="17">
        <v>5</v>
      </c>
      <c r="R11" s="73"/>
    </row>
    <row r="12" spans="1:18" ht="15.75" customHeight="1">
      <c r="A12" s="117" t="s">
        <v>25</v>
      </c>
      <c r="B12" s="17">
        <f>'[3].CSV]EXPORT[1]'!B11</f>
        <v>12690</v>
      </c>
      <c r="C12" s="17">
        <f>'[3].CSV]EXPORT[1]'!C11</f>
        <v>4727</v>
      </c>
      <c r="D12" s="66">
        <f>'[3].CSV]EXPORT[1]'!D11</f>
        <v>0.372</v>
      </c>
      <c r="E12" s="45">
        <f>'[3].CSV]EXPORT[1]'!E11</f>
        <v>5823</v>
      </c>
      <c r="F12" s="17">
        <f>'[3].CSV]EXPORT[1]'!F11</f>
        <v>2595</v>
      </c>
      <c r="G12" s="66">
        <f>'[3].CSV]EXPORT[1]'!G11</f>
        <v>0.446</v>
      </c>
      <c r="H12" s="45">
        <f>'[3].CSV]EXPORT[1]'!H11</f>
        <v>20651</v>
      </c>
      <c r="I12" s="81">
        <f>'[3].CSV]EXPORT[1]'!I11</f>
        <v>7982</v>
      </c>
      <c r="J12" s="66">
        <f>'[3].CSV]EXPORT[1]'!J11</f>
        <v>0.387</v>
      </c>
      <c r="K12" s="93">
        <f>'[1]Report'!C9</f>
        <v>39</v>
      </c>
      <c r="L12" s="102">
        <f t="shared" si="2"/>
        <v>2851</v>
      </c>
      <c r="M12" s="103">
        <f>'[2]01-28-08 '!P13</f>
        <v>367</v>
      </c>
      <c r="N12" s="103">
        <f>'[2]01-28-08 '!J13</f>
        <v>2484</v>
      </c>
      <c r="O12" s="17">
        <f>'[3].CSV]EXPORT[1]'!K11+'[3].CSV]EXPORT[1]'!N11</f>
        <v>1</v>
      </c>
      <c r="P12" s="93"/>
      <c r="Q12" s="17"/>
      <c r="R12" s="73"/>
    </row>
    <row r="13" spans="1:18" ht="15.75" customHeight="1">
      <c r="A13" s="117" t="s">
        <v>26</v>
      </c>
      <c r="B13" s="17">
        <f>'[3].CSV]EXPORT[1]'!B12</f>
        <v>2143</v>
      </c>
      <c r="C13" s="17">
        <f>'[3].CSV]EXPORT[1]'!C12</f>
        <v>387</v>
      </c>
      <c r="D13" s="66">
        <f>'[3].CSV]EXPORT[1]'!D12</f>
        <v>0.181</v>
      </c>
      <c r="E13" s="45">
        <f>'[3].CSV]EXPORT[1]'!E12</f>
        <v>831</v>
      </c>
      <c r="F13" s="17">
        <f>'[3].CSV]EXPORT[1]'!F12</f>
        <v>226</v>
      </c>
      <c r="G13" s="66">
        <f>'[3].CSV]EXPORT[1]'!G12</f>
        <v>0.272</v>
      </c>
      <c r="H13" s="45">
        <f>'[3].CSV]EXPORT[1]'!H12</f>
        <v>3367</v>
      </c>
      <c r="I13" s="81">
        <f>'[3].CSV]EXPORT[1]'!I12</f>
        <v>770</v>
      </c>
      <c r="J13" s="66">
        <f>'[3].CSV]EXPORT[1]'!J12</f>
        <v>0.229</v>
      </c>
      <c r="K13" s="93">
        <f>'[1]Report'!C10</f>
        <v>15</v>
      </c>
      <c r="L13" s="102">
        <f t="shared" si="2"/>
        <v>1058</v>
      </c>
      <c r="M13" s="103">
        <f>'[2]01-28-08 '!P14</f>
        <v>207</v>
      </c>
      <c r="N13" s="103">
        <f>'[2]01-28-08 '!J14</f>
        <v>851</v>
      </c>
      <c r="O13" s="17">
        <f>'[3].CSV]EXPORT[1]'!K12+'[3].CSV]EXPORT[1]'!N12</f>
        <v>2</v>
      </c>
      <c r="P13" s="93"/>
      <c r="Q13" s="17"/>
      <c r="R13" s="73"/>
    </row>
    <row r="14" spans="1:18" ht="15.75" customHeight="1">
      <c r="A14" s="117" t="s">
        <v>27</v>
      </c>
      <c r="B14" s="17">
        <f>'[3].CSV]EXPORT[1]'!B13</f>
        <v>8847</v>
      </c>
      <c r="C14" s="17">
        <f>'[3].CSV]EXPORT[1]'!C13</f>
        <v>2922</v>
      </c>
      <c r="D14" s="66">
        <f>'[3].CSV]EXPORT[1]'!D13</f>
        <v>0.33</v>
      </c>
      <c r="E14" s="45">
        <f>'[3].CSV]EXPORT[1]'!E13</f>
        <v>3459</v>
      </c>
      <c r="F14" s="17">
        <f>'[3].CSV]EXPORT[1]'!F13</f>
        <v>855</v>
      </c>
      <c r="G14" s="66">
        <f>'[3].CSV]EXPORT[1]'!G13</f>
        <v>0.247</v>
      </c>
      <c r="H14" s="45">
        <f>'[3].CSV]EXPORT[1]'!H13</f>
        <v>13250</v>
      </c>
      <c r="I14" s="81">
        <f>'[3].CSV]EXPORT[1]'!I13</f>
        <v>3886</v>
      </c>
      <c r="J14" s="66">
        <f>'[3].CSV]EXPORT[1]'!J13</f>
        <v>0.293</v>
      </c>
      <c r="K14" s="93">
        <f>'[1]Report'!C11</f>
        <v>21</v>
      </c>
      <c r="L14" s="102">
        <f t="shared" si="2"/>
        <v>2676</v>
      </c>
      <c r="M14" s="103">
        <f>'[2]01-28-08 '!P15</f>
        <v>266</v>
      </c>
      <c r="N14" s="103">
        <f>'[2]01-28-08 '!J15</f>
        <v>2410</v>
      </c>
      <c r="O14" s="17">
        <f>'[3].CSV]EXPORT[1]'!K13+'[3].CSV]EXPORT[1]'!N13</f>
        <v>4</v>
      </c>
      <c r="P14" s="93"/>
      <c r="Q14" s="17"/>
      <c r="R14" s="73"/>
    </row>
    <row r="15" spans="1:18" ht="15.75" customHeight="1">
      <c r="A15" s="117" t="s">
        <v>28</v>
      </c>
      <c r="B15" s="17">
        <f>'[3].CSV]EXPORT[1]'!B14</f>
        <v>1542</v>
      </c>
      <c r="C15" s="17">
        <f>'[3].CSV]EXPORT[1]'!C14</f>
        <v>401</v>
      </c>
      <c r="D15" s="66">
        <f>'[3].CSV]EXPORT[1]'!D14</f>
        <v>0.26</v>
      </c>
      <c r="E15" s="45">
        <f>'[3].CSV]EXPORT[1]'!E14</f>
        <v>310</v>
      </c>
      <c r="F15" s="17">
        <f>'[3].CSV]EXPORT[1]'!F14</f>
        <v>18</v>
      </c>
      <c r="G15" s="66">
        <f>'[3].CSV]EXPORT[1]'!G14</f>
        <v>0.058</v>
      </c>
      <c r="H15" s="45">
        <f>'[3].CSV]EXPORT[1]'!H14</f>
        <v>1968</v>
      </c>
      <c r="I15" s="81">
        <f>'[3].CSV]EXPORT[1]'!I14</f>
        <v>427</v>
      </c>
      <c r="J15" s="66">
        <f>'[3].CSV]EXPORT[1]'!J14</f>
        <v>0.217</v>
      </c>
      <c r="K15" s="93">
        <f>'[1]Report'!C12</f>
        <v>22</v>
      </c>
      <c r="L15" s="102">
        <f t="shared" si="2"/>
        <v>449</v>
      </c>
      <c r="M15" s="103">
        <f>'[2]01-28-08 '!P16</f>
        <v>98</v>
      </c>
      <c r="N15" s="103">
        <f>'[2]01-28-08 '!J16</f>
        <v>351</v>
      </c>
      <c r="O15" s="17">
        <f>'[3].CSV]EXPORT[1]'!K14+'[3].CSV]EXPORT[1]'!N14</f>
        <v>0</v>
      </c>
      <c r="P15" s="93"/>
      <c r="Q15" s="17">
        <v>0</v>
      </c>
      <c r="R15" s="73"/>
    </row>
    <row r="16" spans="1:18" ht="15.75" customHeight="1">
      <c r="A16" s="117" t="s">
        <v>29</v>
      </c>
      <c r="B16" s="17">
        <f>'[3].CSV]EXPORT[1]'!B15</f>
        <v>8208</v>
      </c>
      <c r="C16" s="17">
        <f>'[3].CSV]EXPORT[1]'!C15</f>
        <v>3135</v>
      </c>
      <c r="D16" s="66">
        <f>'[3].CSV]EXPORT[1]'!D15</f>
        <v>0.382</v>
      </c>
      <c r="E16" s="45">
        <f>'[3].CSV]EXPORT[1]'!E15</f>
        <v>5532</v>
      </c>
      <c r="F16" s="17">
        <f>'[3].CSV]EXPORT[1]'!F15</f>
        <v>2279</v>
      </c>
      <c r="G16" s="66">
        <f>'[3].CSV]EXPORT[1]'!G15</f>
        <v>0.412</v>
      </c>
      <c r="H16" s="45">
        <f>'[3].CSV]EXPORT[1]'!H15</f>
        <v>14472</v>
      </c>
      <c r="I16" s="81">
        <f>'[3].CSV]EXPORT[1]'!I15</f>
        <v>5626</v>
      </c>
      <c r="J16" s="66">
        <f>'[3].CSV]EXPORT[1]'!J15</f>
        <v>0.389</v>
      </c>
      <c r="K16" s="93">
        <f>'[1]Report'!C13</f>
        <v>33</v>
      </c>
      <c r="L16" s="102">
        <f t="shared" si="2"/>
        <v>1634</v>
      </c>
      <c r="M16" s="103">
        <f>'[2]01-28-08 '!P17</f>
        <v>339</v>
      </c>
      <c r="N16" s="103">
        <f>'[2]01-28-08 '!J17</f>
        <v>1295</v>
      </c>
      <c r="O16" s="17">
        <f>'[3].CSV]EXPORT[1]'!K15+'[3].CSV]EXPORT[1]'!N15</f>
        <v>8</v>
      </c>
      <c r="P16" s="93"/>
      <c r="Q16" s="17"/>
      <c r="R16" s="73"/>
    </row>
    <row r="17" spans="1:18" ht="15.75" customHeight="1">
      <c r="A17" s="117" t="s">
        <v>30</v>
      </c>
      <c r="B17" s="17">
        <f>'[3].CSV]EXPORT[1]'!B16</f>
        <v>3649</v>
      </c>
      <c r="C17" s="17">
        <f>'[3].CSV]EXPORT[1]'!C16</f>
        <v>1260</v>
      </c>
      <c r="D17" s="66">
        <f>'[3].CSV]EXPORT[1]'!D16</f>
        <v>0.345</v>
      </c>
      <c r="E17" s="45">
        <f>'[3].CSV]EXPORT[1]'!E16</f>
        <v>1113</v>
      </c>
      <c r="F17" s="17">
        <f>'[3].CSV]EXPORT[1]'!F16</f>
        <v>379</v>
      </c>
      <c r="G17" s="66">
        <f>'[3].CSV]EXPORT[1]'!G16</f>
        <v>0.341</v>
      </c>
      <c r="H17" s="45">
        <f>'[3].CSV]EXPORT[1]'!H16</f>
        <v>5069</v>
      </c>
      <c r="I17" s="81">
        <f>'[3].CSV]EXPORT[1]'!I16</f>
        <v>1716</v>
      </c>
      <c r="J17" s="66">
        <f>'[3].CSV]EXPORT[1]'!J16</f>
        <v>0.339</v>
      </c>
      <c r="K17" s="93">
        <f>'[1]Report'!C14</f>
        <v>27</v>
      </c>
      <c r="L17" s="102">
        <f t="shared" si="2"/>
        <v>1536</v>
      </c>
      <c r="M17" s="103">
        <f>'[2]01-28-08 '!P18</f>
        <v>239</v>
      </c>
      <c r="N17" s="103">
        <f>'[2]01-28-08 '!J18</f>
        <v>1297</v>
      </c>
      <c r="O17" s="17">
        <f>'[3].CSV]EXPORT[1]'!K16+'[3].CSV]EXPORT[1]'!N16</f>
        <v>1</v>
      </c>
      <c r="P17" s="93"/>
      <c r="Q17" s="17"/>
      <c r="R17" s="73"/>
    </row>
    <row r="18" spans="1:18" ht="15.75" customHeight="1">
      <c r="A18" s="117" t="s">
        <v>31</v>
      </c>
      <c r="B18" s="17">
        <f>'[3].CSV]EXPORT[1]'!B17</f>
        <v>7383</v>
      </c>
      <c r="C18" s="17">
        <f>'[3].CSV]EXPORT[1]'!C17</f>
        <v>1223</v>
      </c>
      <c r="D18" s="66">
        <f>'[3].CSV]EXPORT[1]'!D17</f>
        <v>0.166</v>
      </c>
      <c r="E18" s="45">
        <f>'[3].CSV]EXPORT[1]'!E17</f>
        <v>24819</v>
      </c>
      <c r="F18" s="17">
        <f>'[3].CSV]EXPORT[1]'!F17</f>
        <v>10114</v>
      </c>
      <c r="G18" s="66">
        <f>'[3].CSV]EXPORT[1]'!G17</f>
        <v>0.408</v>
      </c>
      <c r="H18" s="45">
        <f>'[3].CSV]EXPORT[1]'!H17</f>
        <v>37463</v>
      </c>
      <c r="I18" s="81">
        <f>'[3].CSV]EXPORT[1]'!I17</f>
        <v>11937</v>
      </c>
      <c r="J18" s="66">
        <f>'[3].CSV]EXPORT[1]'!J17</f>
        <v>0.319</v>
      </c>
      <c r="K18" s="93">
        <f>'[1]Report'!C15</f>
        <v>68</v>
      </c>
      <c r="L18" s="102">
        <f t="shared" si="2"/>
        <v>3076</v>
      </c>
      <c r="M18" s="103">
        <f>'[2]01-28-08 '!P19</f>
        <v>490</v>
      </c>
      <c r="N18" s="103">
        <f>'[2]01-28-08 '!J19</f>
        <v>2586</v>
      </c>
      <c r="O18" s="17">
        <f>'[3].CSV]EXPORT[1]'!K17+'[3].CSV]EXPORT[1]'!N17</f>
        <v>8503</v>
      </c>
      <c r="P18" s="93"/>
      <c r="Q18" s="17"/>
      <c r="R18" s="73"/>
    </row>
    <row r="19" spans="1:18" ht="15.75" customHeight="1">
      <c r="A19" s="117" t="s">
        <v>32</v>
      </c>
      <c r="B19" s="17">
        <f>'[3].CSV]EXPORT[1]'!B18</f>
        <v>6019</v>
      </c>
      <c r="C19" s="17">
        <f>'[3].CSV]EXPORT[1]'!C18</f>
        <v>2220</v>
      </c>
      <c r="D19" s="66">
        <f>'[3].CSV]EXPORT[1]'!D18</f>
        <v>0.369</v>
      </c>
      <c r="E19" s="45">
        <f>'[3].CSV]EXPORT[1]'!E18</f>
        <v>2665</v>
      </c>
      <c r="F19" s="17">
        <f>'[3].CSV]EXPORT[1]'!F18</f>
        <v>724</v>
      </c>
      <c r="G19" s="66">
        <f>'[3].CSV]EXPORT[1]'!G18</f>
        <v>0.272</v>
      </c>
      <c r="H19" s="45">
        <f>'[3].CSV]EXPORT[1]'!H18</f>
        <v>9131</v>
      </c>
      <c r="I19" s="81">
        <f>'[3].CSV]EXPORT[1]'!I18</f>
        <v>3094</v>
      </c>
      <c r="J19" s="66">
        <f>'[3].CSV]EXPORT[1]'!J18</f>
        <v>0.339</v>
      </c>
      <c r="K19" s="93">
        <f>'[1]Report'!C16</f>
        <v>185</v>
      </c>
      <c r="L19" s="102">
        <f t="shared" si="2"/>
        <v>1540</v>
      </c>
      <c r="M19" s="103">
        <f>'[2]01-28-08 '!P22</f>
        <v>196</v>
      </c>
      <c r="N19" s="103">
        <f>'[2]01-28-08 '!J22</f>
        <v>1344</v>
      </c>
      <c r="O19" s="17">
        <f>'[3].CSV]EXPORT[1]'!K18+'[3].CSV]EXPORT[1]'!N18</f>
        <v>7</v>
      </c>
      <c r="P19" s="93"/>
      <c r="Q19" s="17"/>
      <c r="R19" s="73"/>
    </row>
    <row r="20" spans="1:18" ht="15.75" customHeight="1">
      <c r="A20" s="117" t="s">
        <v>33</v>
      </c>
      <c r="B20" s="17">
        <f>'[3].CSV]EXPORT[1]'!B19</f>
        <v>1208</v>
      </c>
      <c r="C20" s="17">
        <f>'[3].CSV]EXPORT[1]'!C19</f>
        <v>64</v>
      </c>
      <c r="D20" s="66">
        <f>'[3].CSV]EXPORT[1]'!D19</f>
        <v>0.053</v>
      </c>
      <c r="E20" s="45">
        <f>'[3].CSV]EXPORT[1]'!E19</f>
        <v>177</v>
      </c>
      <c r="F20" s="17">
        <f>'[3].CSV]EXPORT[1]'!F19</f>
        <v>6</v>
      </c>
      <c r="G20" s="66">
        <f>'[3].CSV]EXPORT[1]'!G19</f>
        <v>0.034</v>
      </c>
      <c r="H20" s="45">
        <f>'[3].CSV]EXPORT[1]'!H19</f>
        <v>1656</v>
      </c>
      <c r="I20" s="81">
        <f>'[3].CSV]EXPORT[1]'!I19</f>
        <v>118</v>
      </c>
      <c r="J20" s="66">
        <f>'[3].CSV]EXPORT[1]'!J19</f>
        <v>0.071</v>
      </c>
      <c r="K20" s="93">
        <f>'[1]Report'!C17</f>
        <v>5</v>
      </c>
      <c r="L20" s="102">
        <f t="shared" si="2"/>
        <v>1086</v>
      </c>
      <c r="M20" s="103">
        <f>'[2]01-28-08 '!P25</f>
        <v>135</v>
      </c>
      <c r="N20" s="103">
        <f>'[2]01-28-08 '!J25</f>
        <v>951</v>
      </c>
      <c r="O20" s="17">
        <f>'[3].CSV]EXPORT[1]'!K19+'[3].CSV]EXPORT[1]'!N19</f>
        <v>16</v>
      </c>
      <c r="P20" s="93"/>
      <c r="Q20" s="17"/>
      <c r="R20" s="73"/>
    </row>
    <row r="21" spans="1:18" ht="15.75" customHeight="1">
      <c r="A21" s="117" t="s">
        <v>34</v>
      </c>
      <c r="B21" s="17">
        <f>'[3].CSV]EXPORT[1]'!B20</f>
        <v>2449</v>
      </c>
      <c r="C21" s="17">
        <f>'[3].CSV]EXPORT[1]'!C20</f>
        <v>357</v>
      </c>
      <c r="D21" s="66">
        <f>'[3].CSV]EXPORT[1]'!D20</f>
        <v>0.146</v>
      </c>
      <c r="E21" s="45">
        <f>'[3].CSV]EXPORT[1]'!E20</f>
        <v>669</v>
      </c>
      <c r="F21" s="17">
        <f>'[3].CSV]EXPORT[1]'!F20</f>
        <v>30</v>
      </c>
      <c r="G21" s="66">
        <f>'[3].CSV]EXPORT[1]'!G20</f>
        <v>0.045</v>
      </c>
      <c r="H21" s="45">
        <f>'[3].CSV]EXPORT[1]'!H20</f>
        <v>3387</v>
      </c>
      <c r="I21" s="81">
        <f>'[3].CSV]EXPORT[1]'!I20</f>
        <v>401</v>
      </c>
      <c r="J21" s="66">
        <f>'[3].CSV]EXPORT[1]'!J20</f>
        <v>0.118</v>
      </c>
      <c r="K21" s="93">
        <f>'[1]Report'!C18</f>
        <v>23</v>
      </c>
      <c r="L21" s="102">
        <f t="shared" si="2"/>
        <v>654</v>
      </c>
      <c r="M21" s="103">
        <f>'[2]01-28-08 '!P26</f>
        <v>114</v>
      </c>
      <c r="N21" s="103">
        <f>'[2]01-28-08 '!J26</f>
        <v>540</v>
      </c>
      <c r="O21" s="17">
        <f>'[3].CSV]EXPORT[1]'!K20+'[3].CSV]EXPORT[1]'!N20</f>
        <v>1</v>
      </c>
      <c r="P21" s="93"/>
      <c r="Q21" s="17"/>
      <c r="R21" s="73"/>
    </row>
    <row r="22" spans="1:18" ht="15.75" customHeight="1">
      <c r="A22" s="117" t="s">
        <v>35</v>
      </c>
      <c r="B22" s="17">
        <f>'[3].CSV]EXPORT[1]'!B21</f>
        <v>713</v>
      </c>
      <c r="C22" s="17">
        <f>'[3].CSV]EXPORT[1]'!C21</f>
        <v>196</v>
      </c>
      <c r="D22" s="66">
        <f>'[3].CSV]EXPORT[1]'!D21</f>
        <v>0.275</v>
      </c>
      <c r="E22" s="45">
        <f>'[3].CSV]EXPORT[1]'!E21</f>
        <v>76</v>
      </c>
      <c r="F22" s="17">
        <f>'[3].CSV]EXPORT[1]'!F21</f>
        <v>6</v>
      </c>
      <c r="G22" s="66">
        <f>'[3].CSV]EXPORT[1]'!G21</f>
        <v>0.079</v>
      </c>
      <c r="H22" s="45">
        <f>'[3].CSV]EXPORT[1]'!H21</f>
        <v>822</v>
      </c>
      <c r="I22" s="81">
        <f>'[3].CSV]EXPORT[1]'!I21</f>
        <v>207</v>
      </c>
      <c r="J22" s="66">
        <f>'[3].CSV]EXPORT[1]'!J21</f>
        <v>0.252</v>
      </c>
      <c r="K22" s="93">
        <f>'[1]Report'!C19</f>
        <v>1</v>
      </c>
      <c r="L22" s="102">
        <f t="shared" si="2"/>
        <v>314</v>
      </c>
      <c r="M22" s="103">
        <f>'[2]01-28-08 '!P27</f>
        <v>20</v>
      </c>
      <c r="N22" s="103">
        <f>'[2]01-28-08 '!J27</f>
        <v>294</v>
      </c>
      <c r="O22" s="17">
        <f>'[3].CSV]EXPORT[1]'!K21+'[3].CSV]EXPORT[1]'!N21</f>
        <v>0</v>
      </c>
      <c r="P22" s="93"/>
      <c r="Q22" s="17"/>
      <c r="R22" s="73"/>
    </row>
    <row r="23" spans="1:18" ht="15.75" customHeight="1">
      <c r="A23" s="117" t="s">
        <v>36</v>
      </c>
      <c r="B23" s="17">
        <f>'[3].CSV]EXPORT[1]'!B22</f>
        <v>814</v>
      </c>
      <c r="C23" s="17">
        <f>'[3].CSV]EXPORT[1]'!C22</f>
        <v>150</v>
      </c>
      <c r="D23" s="66">
        <f>'[3].CSV]EXPORT[1]'!D22</f>
        <v>0.184</v>
      </c>
      <c r="E23" s="45">
        <f>'[3].CSV]EXPORT[1]'!E22</f>
        <v>427</v>
      </c>
      <c r="F23" s="17">
        <f>'[3].CSV]EXPORT[1]'!F22</f>
        <v>148</v>
      </c>
      <c r="G23" s="133">
        <f>'[3].CSV]EXPORT[1]'!G22</f>
        <v>0.347</v>
      </c>
      <c r="H23" s="45">
        <f>'[3].CSV]EXPORT[1]'!H22</f>
        <v>1335</v>
      </c>
      <c r="I23" s="81">
        <f>'[3].CSV]EXPORT[1]'!I22</f>
        <v>337</v>
      </c>
      <c r="J23" s="66">
        <f>'[3].CSV]EXPORT[1]'!J22</f>
        <v>0.252</v>
      </c>
      <c r="K23" s="93">
        <f>'[1]Report'!C20</f>
        <v>1</v>
      </c>
      <c r="L23" s="102">
        <f>SUM(M23:N23)</f>
        <v>509</v>
      </c>
      <c r="M23" s="103">
        <f>'[2]01-28-08 '!P30</f>
        <v>24</v>
      </c>
      <c r="N23" s="103">
        <f>'[2]01-28-08 '!J30</f>
        <v>485</v>
      </c>
      <c r="O23" s="17">
        <f>'[3].CSV]EXPORT[1]'!K22+'[3].CSV]EXPORT[1]'!N22</f>
        <v>4</v>
      </c>
      <c r="P23" s="93"/>
      <c r="Q23" s="17"/>
      <c r="R23" s="73"/>
    </row>
    <row r="24" spans="1:18" ht="16.5" customHeight="1">
      <c r="A24" s="119" t="s">
        <v>37</v>
      </c>
      <c r="B24" s="21"/>
      <c r="C24" s="21"/>
      <c r="D24" s="49"/>
      <c r="E24" s="21"/>
      <c r="F24" s="21"/>
      <c r="G24" s="66"/>
      <c r="H24" s="21"/>
      <c r="I24" s="21"/>
      <c r="J24" s="49"/>
      <c r="K24" s="95"/>
      <c r="L24" s="124"/>
      <c r="M24" s="95"/>
      <c r="N24" s="95"/>
      <c r="O24" s="125"/>
      <c r="P24" s="137"/>
      <c r="Q24" s="125"/>
      <c r="R24" s="75"/>
    </row>
    <row r="25" spans="1:18" ht="15.75" customHeight="1">
      <c r="A25" s="117" t="s">
        <v>38</v>
      </c>
      <c r="B25" s="17">
        <f>'[3].CSV]EXPORT[1]'!B23</f>
        <v>18590</v>
      </c>
      <c r="C25" s="17">
        <f>'[3].CSV]EXPORT[1]'!C23</f>
        <v>5816</v>
      </c>
      <c r="D25" s="66">
        <f>'[3].CSV]EXPORT[1]'!D23</f>
        <v>0.313</v>
      </c>
      <c r="E25" s="45">
        <f>'[3].CSV]EXPORT[1]'!E23</f>
        <v>5899</v>
      </c>
      <c r="F25" s="17">
        <f>'[3].CSV]EXPORT[1]'!F23</f>
        <v>1970</v>
      </c>
      <c r="G25" s="66">
        <f>'[3].CSV]EXPORT[1]'!G23</f>
        <v>0.334</v>
      </c>
      <c r="H25" s="45">
        <f>'[3].CSV]EXPORT[1]'!H23</f>
        <v>28433</v>
      </c>
      <c r="I25" s="81">
        <f>'[3].CSV]EXPORT[1]'!I23</f>
        <v>9877</v>
      </c>
      <c r="J25" s="66">
        <f>'[3].CSV]EXPORT[1]'!J23</f>
        <v>0.347</v>
      </c>
      <c r="K25" s="93">
        <f>'[1]Report'!C22</f>
        <v>343</v>
      </c>
      <c r="L25" s="102">
        <f>SUM(M25:N25)</f>
        <v>6025</v>
      </c>
      <c r="M25" s="103">
        <f>'[2]01-28-08 '!P32</f>
        <v>345</v>
      </c>
      <c r="N25" s="103">
        <f>'[2]01-28-08 '!J32</f>
        <v>5680</v>
      </c>
      <c r="O25" s="18">
        <f>'[3].CSV]EXPORT[1]'!K23+'[3].CSV]EXPORT[1]'!N23</f>
        <v>9</v>
      </c>
      <c r="P25" s="138">
        <v>15362</v>
      </c>
      <c r="Q25" s="18">
        <v>0</v>
      </c>
      <c r="R25" s="73"/>
    </row>
    <row r="26" spans="1:18" ht="15.75" customHeight="1">
      <c r="A26" s="117" t="s">
        <v>39</v>
      </c>
      <c r="B26" s="17">
        <f>'[3].CSV]EXPORT[1]'!B24</f>
        <v>7519</v>
      </c>
      <c r="C26" s="17">
        <f>'[3].CSV]EXPORT[1]'!C24</f>
        <v>989</v>
      </c>
      <c r="D26" s="66">
        <f>'[3].CSV]EXPORT[1]'!D24</f>
        <v>0.132</v>
      </c>
      <c r="E26" s="45">
        <f>'[3].CSV]EXPORT[1]'!E24</f>
        <v>1416</v>
      </c>
      <c r="F26" s="17">
        <f>'[3].CSV]EXPORT[1]'!F24</f>
        <v>72</v>
      </c>
      <c r="G26" s="66">
        <f>'[3].CSV]EXPORT[1]'!G24</f>
        <v>0.051</v>
      </c>
      <c r="H26" s="45">
        <f>'[3].CSV]EXPORT[1]'!H24</f>
        <v>10471</v>
      </c>
      <c r="I26" s="81">
        <f>'[3].CSV]EXPORT[1]'!I24</f>
        <v>1249</v>
      </c>
      <c r="J26" s="66">
        <f>'[3].CSV]EXPORT[1]'!J24</f>
        <v>0.119</v>
      </c>
      <c r="K26" s="93">
        <f>'[1]Report'!C23</f>
        <v>106</v>
      </c>
      <c r="L26" s="102">
        <f aca="true" t="shared" si="3" ref="L26:L36">SUM(M26:N26)</f>
        <v>3394</v>
      </c>
      <c r="M26" s="103">
        <f>'[2]01-28-08 '!P33</f>
        <v>603</v>
      </c>
      <c r="N26" s="103">
        <f>'[2]01-28-08 '!J33</f>
        <v>2791</v>
      </c>
      <c r="O26" s="18">
        <f>'[3].CSV]EXPORT[1]'!K24+'[3].CSV]EXPORT[1]'!N24</f>
        <v>5</v>
      </c>
      <c r="P26" s="102"/>
      <c r="Q26" s="18"/>
      <c r="R26" s="73"/>
    </row>
    <row r="27" spans="1:18" ht="15.75" customHeight="1">
      <c r="A27" s="117" t="s">
        <v>40</v>
      </c>
      <c r="B27" s="17">
        <f>'[3].CSV]EXPORT[1]'!B25</f>
        <v>3696</v>
      </c>
      <c r="C27" s="17">
        <f>'[3].CSV]EXPORT[1]'!C25</f>
        <v>938</v>
      </c>
      <c r="D27" s="66">
        <f>'[3].CSV]EXPORT[1]'!D25</f>
        <v>0.254</v>
      </c>
      <c r="E27" s="45">
        <f>'[3].CSV]EXPORT[1]'!E25</f>
        <v>2563</v>
      </c>
      <c r="F27" s="17">
        <f>'[3].CSV]EXPORT[1]'!F25</f>
        <v>1044</v>
      </c>
      <c r="G27" s="66">
        <f>'[3].CSV]EXPORT[1]'!G25</f>
        <v>0.407</v>
      </c>
      <c r="H27" s="45">
        <f>'[3].CSV]EXPORT[1]'!H25</f>
        <v>7172</v>
      </c>
      <c r="I27" s="81">
        <f>'[3].CSV]EXPORT[1]'!I25</f>
        <v>2342</v>
      </c>
      <c r="J27" s="66">
        <f>'[3].CSV]EXPORT[1]'!J25</f>
        <v>0.327</v>
      </c>
      <c r="K27" s="93">
        <f>'[1]Report'!C24</f>
        <v>7</v>
      </c>
      <c r="L27" s="102">
        <f t="shared" si="3"/>
        <v>2173</v>
      </c>
      <c r="M27" s="103">
        <f>'[2]01-28-08 '!P34</f>
        <v>183</v>
      </c>
      <c r="N27" s="103">
        <f>'[2]01-28-08 '!J34</f>
        <v>1990</v>
      </c>
      <c r="O27" s="18">
        <f>'[3].CSV]EXPORT[1]'!K25+'[3].CSV]EXPORT[1]'!N25</f>
        <v>3</v>
      </c>
      <c r="P27" s="102"/>
      <c r="Q27" s="18"/>
      <c r="R27" s="73"/>
    </row>
    <row r="28" spans="1:18" ht="15.75" customHeight="1">
      <c r="A28" s="117" t="s">
        <v>41</v>
      </c>
      <c r="B28" s="17">
        <f>'[3].CSV]EXPORT[1]'!B26</f>
        <v>6435</v>
      </c>
      <c r="C28" s="17">
        <f>'[3].CSV]EXPORT[1]'!C26</f>
        <v>2733</v>
      </c>
      <c r="D28" s="66">
        <f>'[3].CSV]EXPORT[1]'!D26</f>
        <v>0.425</v>
      </c>
      <c r="E28" s="45">
        <f>'[3].CSV]EXPORT[1]'!E26</f>
        <v>2326</v>
      </c>
      <c r="F28" s="17">
        <f>'[3].CSV]EXPORT[1]'!F26</f>
        <v>649</v>
      </c>
      <c r="G28" s="66">
        <f>'[3].CSV]EXPORT[1]'!G26</f>
        <v>0.279</v>
      </c>
      <c r="H28" s="45">
        <f>'[3].CSV]EXPORT[1]'!H26</f>
        <v>9414</v>
      </c>
      <c r="I28" s="81">
        <f>'[3].CSV]EXPORT[1]'!I26</f>
        <v>3528</v>
      </c>
      <c r="J28" s="66">
        <f>'[3].CSV]EXPORT[1]'!J26</f>
        <v>0.375</v>
      </c>
      <c r="K28" s="93">
        <f>'[1]Report'!C25</f>
        <v>27</v>
      </c>
      <c r="L28" s="102">
        <f t="shared" si="3"/>
        <v>1826</v>
      </c>
      <c r="M28" s="103">
        <f>'[2]01-28-08 '!P35</f>
        <v>206</v>
      </c>
      <c r="N28" s="103">
        <f>'[2]01-28-08 '!J35</f>
        <v>1620</v>
      </c>
      <c r="O28" s="18">
        <f>'[3].CSV]EXPORT[1]'!K26+'[3].CSV]EXPORT[1]'!N26</f>
        <v>0</v>
      </c>
      <c r="P28" s="102"/>
      <c r="Q28" s="18"/>
      <c r="R28" s="73"/>
    </row>
    <row r="29" spans="1:18" ht="15.75" customHeight="1">
      <c r="A29" s="117" t="s">
        <v>42</v>
      </c>
      <c r="B29" s="17">
        <f>'[3].CSV]EXPORT[1]'!B27</f>
        <v>6091</v>
      </c>
      <c r="C29" s="17">
        <f>'[3].CSV]EXPORT[1]'!C27</f>
        <v>1505</v>
      </c>
      <c r="D29" s="66">
        <f>'[3].CSV]EXPORT[1]'!D27</f>
        <v>0.247</v>
      </c>
      <c r="E29" s="45">
        <f>'[3].CSV]EXPORT[1]'!E27</f>
        <v>2071</v>
      </c>
      <c r="F29" s="17">
        <f>'[3].CSV]EXPORT[1]'!F27</f>
        <v>485</v>
      </c>
      <c r="G29" s="66">
        <f>'[3].CSV]EXPORT[1]'!G27</f>
        <v>0.234</v>
      </c>
      <c r="H29" s="45">
        <f>'[3].CSV]EXPORT[1]'!H27</f>
        <v>9298</v>
      </c>
      <c r="I29" s="81">
        <f>'[3].CSV]EXPORT[1]'!I27</f>
        <v>2427</v>
      </c>
      <c r="J29" s="66">
        <f>'[3].CSV]EXPORT[1]'!J27</f>
        <v>0.261</v>
      </c>
      <c r="K29" s="93">
        <f>'[1]Report'!C26</f>
        <v>219</v>
      </c>
      <c r="L29" s="102">
        <f t="shared" si="3"/>
        <v>2309</v>
      </c>
      <c r="M29" s="103">
        <f>'[2]01-28-08 '!P36</f>
        <v>258</v>
      </c>
      <c r="N29" s="103">
        <f>'[2]01-28-08 '!J36</f>
        <v>2051</v>
      </c>
      <c r="O29" s="18">
        <f>'[3].CSV]EXPORT[1]'!K27+'[3].CSV]EXPORT[1]'!N27</f>
        <v>1</v>
      </c>
      <c r="P29" s="102"/>
      <c r="Q29" s="18"/>
      <c r="R29" s="73"/>
    </row>
    <row r="30" spans="1:18" ht="15.75" customHeight="1">
      <c r="A30" s="117" t="s">
        <v>43</v>
      </c>
      <c r="B30" s="17">
        <f>'[3].CSV]EXPORT[1]'!B28</f>
        <v>11986</v>
      </c>
      <c r="C30" s="17">
        <f>'[3].CSV]EXPORT[1]'!C28</f>
        <v>4637</v>
      </c>
      <c r="D30" s="66">
        <f>'[3].CSV]EXPORT[1]'!D28</f>
        <v>0.387</v>
      </c>
      <c r="E30" s="45">
        <f>'[3].CSV]EXPORT[1]'!E28</f>
        <v>5206</v>
      </c>
      <c r="F30" s="17">
        <f>'[3].CSV]EXPORT[1]'!F28</f>
        <v>1600</v>
      </c>
      <c r="G30" s="66">
        <f>'[3].CSV]EXPORT[1]'!G28</f>
        <v>0.307</v>
      </c>
      <c r="H30" s="45">
        <f>'[3].CSV]EXPORT[1]'!H28</f>
        <v>20241</v>
      </c>
      <c r="I30" s="81">
        <f>'[3].CSV]EXPORT[1]'!I28</f>
        <v>7704</v>
      </c>
      <c r="J30" s="66">
        <f>'[3].CSV]EXPORT[1]'!J28</f>
        <v>0.381</v>
      </c>
      <c r="K30" s="93">
        <f>'[1]Report'!C27</f>
        <v>78</v>
      </c>
      <c r="L30" s="102">
        <f t="shared" si="3"/>
        <v>8286</v>
      </c>
      <c r="M30" s="103">
        <f>'[2]01-28-08 '!P37</f>
        <v>604</v>
      </c>
      <c r="N30" s="103">
        <f>'[2]01-28-08 '!J37</f>
        <v>7682</v>
      </c>
      <c r="O30" s="18">
        <f>'[3].CSV]EXPORT[1]'!K28+'[3].CSV]EXPORT[1]'!N28</f>
        <v>3</v>
      </c>
      <c r="P30" s="102"/>
      <c r="Q30" s="18"/>
      <c r="R30" s="73"/>
    </row>
    <row r="31" spans="1:18" ht="15.75" customHeight="1">
      <c r="A31" s="117" t="s">
        <v>44</v>
      </c>
      <c r="B31" s="17">
        <f>'[3].CSV]EXPORT[1]'!B29</f>
        <v>11272</v>
      </c>
      <c r="C31" s="17">
        <f>'[3].CSV]EXPORT[1]'!C29</f>
        <v>1761</v>
      </c>
      <c r="D31" s="66">
        <f>'[3].CSV]EXPORT[1]'!D29</f>
        <v>0.156</v>
      </c>
      <c r="E31" s="45">
        <f>'[3].CSV]EXPORT[1]'!E29</f>
        <v>2863</v>
      </c>
      <c r="F31" s="17">
        <f>'[3].CSV]EXPORT[1]'!F29</f>
        <v>240</v>
      </c>
      <c r="G31" s="66">
        <f>'[3].CSV]EXPORT[1]'!G29</f>
        <v>0.084</v>
      </c>
      <c r="H31" s="45">
        <f>'[3].CSV]EXPORT[1]'!H29</f>
        <v>15750</v>
      </c>
      <c r="I31" s="81">
        <f>'[3].CSV]EXPORT[1]'!I29</f>
        <v>2532</v>
      </c>
      <c r="J31" s="66">
        <f>'[3].CSV]EXPORT[1]'!J29</f>
        <v>0.161</v>
      </c>
      <c r="K31" s="93">
        <f>'[1]Report'!C28</f>
        <v>215</v>
      </c>
      <c r="L31" s="102">
        <f t="shared" si="3"/>
        <v>4256</v>
      </c>
      <c r="M31" s="103">
        <f>'[2]01-28-08 '!P38</f>
        <v>651</v>
      </c>
      <c r="N31" s="103">
        <f>'[2]01-28-08 '!J38</f>
        <v>3605</v>
      </c>
      <c r="O31" s="18">
        <f>'[3].CSV]EXPORT[1]'!K29+'[3].CSV]EXPORT[1]'!N29</f>
        <v>2</v>
      </c>
      <c r="P31" s="102"/>
      <c r="Q31" s="18"/>
      <c r="R31" s="73"/>
    </row>
    <row r="32" spans="1:18" ht="15.75" customHeight="1">
      <c r="A32" s="117" t="s">
        <v>45</v>
      </c>
      <c r="B32" s="17">
        <f>'[3].CSV]EXPORT[1]'!B30</f>
        <v>14109</v>
      </c>
      <c r="C32" s="17">
        <f>'[3].CSV]EXPORT[1]'!C30</f>
        <v>4160</v>
      </c>
      <c r="D32" s="66">
        <f>'[3].CSV]EXPORT[1]'!D30</f>
        <v>0.295</v>
      </c>
      <c r="E32" s="45">
        <f>'[3].CSV]EXPORT[1]'!E30</f>
        <v>2914</v>
      </c>
      <c r="F32" s="17">
        <f>'[3].CSV]EXPORT[1]'!F30</f>
        <v>632</v>
      </c>
      <c r="G32" s="66">
        <f>'[3].CSV]EXPORT[1]'!G30</f>
        <v>0.217</v>
      </c>
      <c r="H32" s="45">
        <f>'[3].CSV]EXPORT[1]'!H30</f>
        <v>18310</v>
      </c>
      <c r="I32" s="81">
        <f>'[3].CSV]EXPORT[1]'!I30</f>
        <v>4878</v>
      </c>
      <c r="J32" s="66">
        <f>'[3].CSV]EXPORT[1]'!J30</f>
        <v>0.266</v>
      </c>
      <c r="K32" s="93">
        <f>'[1]Report'!C29</f>
        <v>535</v>
      </c>
      <c r="L32" s="102">
        <f t="shared" si="3"/>
        <v>3560</v>
      </c>
      <c r="M32" s="103">
        <f>'[2]01-28-08 '!P39</f>
        <v>713</v>
      </c>
      <c r="N32" s="103">
        <f>'[2]01-28-08 '!J39</f>
        <v>2847</v>
      </c>
      <c r="O32" s="18">
        <f>'[3].CSV]EXPORT[1]'!K30+'[3].CSV]EXPORT[1]'!N30</f>
        <v>12</v>
      </c>
      <c r="P32" s="102"/>
      <c r="Q32" s="18">
        <v>0</v>
      </c>
      <c r="R32" s="73"/>
    </row>
    <row r="33" spans="1:18" ht="15.75" customHeight="1">
      <c r="A33" s="117" t="s">
        <v>46</v>
      </c>
      <c r="B33" s="17">
        <f>'[3].CSV]EXPORT[1]'!B31</f>
        <v>4255</v>
      </c>
      <c r="C33" s="17">
        <f>'[3].CSV]EXPORT[1]'!C31</f>
        <v>596</v>
      </c>
      <c r="D33" s="66">
        <f>'[3].CSV]EXPORT[1]'!D31</f>
        <v>0.14</v>
      </c>
      <c r="E33" s="45">
        <f>'[3].CSV]EXPORT[1]'!E31</f>
        <v>956</v>
      </c>
      <c r="F33" s="17">
        <f>'[3].CSV]EXPORT[1]'!F31</f>
        <v>107</v>
      </c>
      <c r="G33" s="66">
        <f>'[3].CSV]EXPORT[1]'!G31</f>
        <v>0.112</v>
      </c>
      <c r="H33" s="45">
        <f>'[3].CSV]EXPORT[1]'!H31</f>
        <v>5795</v>
      </c>
      <c r="I33" s="81">
        <f>'[3].CSV]EXPORT[1]'!I31</f>
        <v>832</v>
      </c>
      <c r="J33" s="66">
        <f>'[3].CSV]EXPORT[1]'!J31</f>
        <v>0.144</v>
      </c>
      <c r="K33" s="93">
        <f>'[1]Report'!C30</f>
        <v>48</v>
      </c>
      <c r="L33" s="102">
        <f t="shared" si="3"/>
        <v>2696</v>
      </c>
      <c r="M33" s="103">
        <f>'[2]01-28-08 '!P40</f>
        <v>312</v>
      </c>
      <c r="N33" s="103">
        <f>'[2]01-28-08 '!J40</f>
        <v>2384</v>
      </c>
      <c r="O33" s="18">
        <f>'[3].CSV]EXPORT[1]'!K31+'[3].CSV]EXPORT[1]'!N31</f>
        <v>6</v>
      </c>
      <c r="P33" s="102"/>
      <c r="Q33" s="18"/>
      <c r="R33" s="73"/>
    </row>
    <row r="34" spans="1:18" ht="15.75" customHeight="1">
      <c r="A34" s="117" t="s">
        <v>47</v>
      </c>
      <c r="B34" s="17">
        <f>'[3].CSV]EXPORT[1]'!B32</f>
        <v>25245</v>
      </c>
      <c r="C34" s="17">
        <f>'[3].CSV]EXPORT[1]'!C32</f>
        <v>4476</v>
      </c>
      <c r="D34" s="66">
        <f>'[3].CSV]EXPORT[1]'!D32</f>
        <v>0.177</v>
      </c>
      <c r="E34" s="45">
        <f>'[3].CSV]EXPORT[1]'!E32</f>
        <v>10127</v>
      </c>
      <c r="F34" s="17">
        <f>'[3].CSV]EXPORT[1]'!F32</f>
        <v>2165</v>
      </c>
      <c r="G34" s="66">
        <f>'[3].CSV]EXPORT[1]'!G32</f>
        <v>0.214</v>
      </c>
      <c r="H34" s="45">
        <f>'[3].CSV]EXPORT[1]'!H32</f>
        <v>39390</v>
      </c>
      <c r="I34" s="81">
        <f>'[3].CSV]EXPORT[1]'!I32</f>
        <v>7998</v>
      </c>
      <c r="J34" s="66">
        <f>'[3].CSV]EXPORT[1]'!J32</f>
        <v>0.203</v>
      </c>
      <c r="K34" s="93">
        <f>'[1]Report'!C31</f>
        <v>792</v>
      </c>
      <c r="L34" s="102">
        <f t="shared" si="3"/>
        <v>8158</v>
      </c>
      <c r="M34" s="103">
        <f>'[2]01-28-08 '!P41</f>
        <v>1360</v>
      </c>
      <c r="N34" s="103">
        <f>'[2]01-28-08 '!J41</f>
        <v>6798</v>
      </c>
      <c r="O34" s="18">
        <f>'[3].CSV]EXPORT[1]'!K32+'[3].CSV]EXPORT[1]'!N32</f>
        <v>334</v>
      </c>
      <c r="P34" s="102"/>
      <c r="Q34" s="18">
        <v>0</v>
      </c>
      <c r="R34" s="73"/>
    </row>
    <row r="35" spans="1:18" ht="15.75" customHeight="1">
      <c r="A35" s="117" t="s">
        <v>48</v>
      </c>
      <c r="B35" s="17">
        <f>'[3].CSV]EXPORT[1]'!B33</f>
        <v>1047</v>
      </c>
      <c r="C35" s="17">
        <f>'[3].CSV]EXPORT[1]'!C33</f>
        <v>596</v>
      </c>
      <c r="D35" s="66">
        <f>'[3].CSV]EXPORT[1]'!D33</f>
        <v>0.569</v>
      </c>
      <c r="E35" s="45">
        <f>'[3].CSV]EXPORT[1]'!E33</f>
        <v>332</v>
      </c>
      <c r="F35" s="17">
        <f>'[3].CSV]EXPORT[1]'!F33</f>
        <v>120</v>
      </c>
      <c r="G35" s="66">
        <f>'[3].CSV]EXPORT[1]'!G33</f>
        <v>0.361</v>
      </c>
      <c r="H35" s="45">
        <f>'[3].CSV]EXPORT[1]'!H33</f>
        <v>1471</v>
      </c>
      <c r="I35" s="81">
        <f>'[3].CSV]EXPORT[1]'!I33</f>
        <v>763</v>
      </c>
      <c r="J35" s="66">
        <f>'[3].CSV]EXPORT[1]'!J33</f>
        <v>0.519</v>
      </c>
      <c r="K35" s="93">
        <f>'[1]Report'!C32</f>
        <v>80</v>
      </c>
      <c r="L35" s="102">
        <f t="shared" si="3"/>
        <v>181</v>
      </c>
      <c r="M35" s="103">
        <f>'[2]01-28-08 '!P42</f>
        <v>13</v>
      </c>
      <c r="N35" s="103">
        <f>'[2]01-28-08 '!J42</f>
        <v>168</v>
      </c>
      <c r="O35" s="18">
        <f>'[3].CSV]EXPORT[1]'!K33+'[3].CSV]EXPORT[1]'!N33</f>
        <v>7</v>
      </c>
      <c r="P35" s="102"/>
      <c r="Q35" s="18"/>
      <c r="R35" s="73"/>
    </row>
    <row r="36" spans="1:18" ht="15.75" customHeight="1">
      <c r="A36" s="118" t="s">
        <v>49</v>
      </c>
      <c r="B36" s="20">
        <f>'[3].CSV]EXPORT[1]'!B34</f>
        <v>20124</v>
      </c>
      <c r="C36" s="20">
        <f>'[3].CSV]EXPORT[1]'!C34</f>
        <v>4231</v>
      </c>
      <c r="D36" s="83">
        <f>'[3].CSV]EXPORT[1]'!D34</f>
        <v>0.21</v>
      </c>
      <c r="E36" s="87">
        <f>'[3].CSV]EXPORT[1]'!E34</f>
        <v>4760</v>
      </c>
      <c r="F36" s="20">
        <f>'[3].CSV]EXPORT[1]'!F34</f>
        <v>1089</v>
      </c>
      <c r="G36" s="83">
        <f>'[3].CSV]EXPORT[1]'!G34</f>
        <v>0.229</v>
      </c>
      <c r="H36" s="87">
        <f>'[3].CSV]EXPORT[1]'!H34</f>
        <v>29713</v>
      </c>
      <c r="I36" s="82">
        <f>'[3].CSV]EXPORT[1]'!I34</f>
        <v>7415</v>
      </c>
      <c r="J36" s="83">
        <f>'[3].CSV]EXPORT[1]'!J34</f>
        <v>0.25</v>
      </c>
      <c r="K36" s="94">
        <f>'[1]Report'!C33</f>
        <v>1987</v>
      </c>
      <c r="L36" s="112">
        <f t="shared" si="3"/>
        <v>5085</v>
      </c>
      <c r="M36" s="104">
        <f>'[2]01-28-08 '!P43</f>
        <v>584</v>
      </c>
      <c r="N36" s="104">
        <f>'[2]01-28-08 '!J43</f>
        <v>4501</v>
      </c>
      <c r="O36" s="22">
        <f>'[3].CSV]EXPORT[1]'!K34+'[3].CSV]EXPORT[1]'!N34</f>
        <v>9</v>
      </c>
      <c r="P36" s="20"/>
      <c r="Q36" s="22"/>
      <c r="R36" s="74">
        <v>39469</v>
      </c>
    </row>
    <row r="37" spans="1:18" ht="16.5" customHeight="1">
      <c r="A37" s="7" t="s">
        <v>50</v>
      </c>
      <c r="B37" s="48"/>
      <c r="C37" s="21"/>
      <c r="D37" s="49"/>
      <c r="E37" s="50"/>
      <c r="F37" s="21"/>
      <c r="G37" s="49"/>
      <c r="H37" s="50"/>
      <c r="I37" s="50"/>
      <c r="J37" s="54"/>
      <c r="K37" s="93"/>
      <c r="L37" s="90"/>
      <c r="M37" s="107"/>
      <c r="N37" s="107"/>
      <c r="O37" s="125"/>
      <c r="P37" s="120"/>
      <c r="Q37" s="120"/>
      <c r="R37" s="75"/>
    </row>
    <row r="38" spans="1:18" ht="15.75" customHeight="1">
      <c r="A38" s="16" t="s">
        <v>51</v>
      </c>
      <c r="B38" s="17">
        <f>'[3].CSV]EXPORT[1]'!B35</f>
        <v>11267</v>
      </c>
      <c r="C38" s="17">
        <f>'[3].CSV]EXPORT[1]'!C35</f>
        <v>3626</v>
      </c>
      <c r="D38" s="66">
        <f>'[3].CSV]EXPORT[1]'!D35</f>
        <v>0.322</v>
      </c>
      <c r="E38" s="45">
        <f>'[3].CSV]EXPORT[1]'!E35</f>
        <v>3302</v>
      </c>
      <c r="F38" s="17">
        <f>'[3].CSV]EXPORT[1]'!F35</f>
        <v>1360</v>
      </c>
      <c r="G38" s="66">
        <f>'[3].CSV]EXPORT[1]'!G35</f>
        <v>0.412</v>
      </c>
      <c r="H38" s="45">
        <f>'[3].CSV]EXPORT[1]'!H35</f>
        <v>15794</v>
      </c>
      <c r="I38" s="81">
        <f>'[3].CSV]EXPORT[1]'!I35</f>
        <v>5541</v>
      </c>
      <c r="J38" s="66">
        <f>'[3].CSV]EXPORT[1]'!J35</f>
        <v>0.351</v>
      </c>
      <c r="K38" s="93">
        <f>'[1]Report'!C35</f>
        <v>127</v>
      </c>
      <c r="L38" s="105">
        <f aca="true" t="shared" si="4" ref="L38:L45">SUM(M38:N38)</f>
        <v>4043</v>
      </c>
      <c r="M38" s="106">
        <f>'[2]01-28-08 '!P45</f>
        <v>185</v>
      </c>
      <c r="N38" s="106">
        <f>'[2]01-28-08 '!J45</f>
        <v>3858</v>
      </c>
      <c r="O38" s="17">
        <f>'[3].CSV]EXPORT[1]'!K35+'[3].CSV]EXPORT[1]'!N35</f>
        <v>1</v>
      </c>
      <c r="P38" s="93"/>
      <c r="Q38" s="120"/>
      <c r="R38" s="73"/>
    </row>
    <row r="39" spans="1:18" ht="15.75" customHeight="1">
      <c r="A39" s="16" t="s">
        <v>52</v>
      </c>
      <c r="B39" s="17">
        <f>'[3].CSV]EXPORT[1]'!B36</f>
        <v>4154</v>
      </c>
      <c r="C39" s="17">
        <f>'[3].CSV]EXPORT[1]'!C36</f>
        <v>1046</v>
      </c>
      <c r="D39" s="66">
        <f>'[3].CSV]EXPORT[1]'!D36</f>
        <v>0.252</v>
      </c>
      <c r="E39" s="45">
        <f>'[3].CSV]EXPORT[1]'!E36</f>
        <v>1035</v>
      </c>
      <c r="F39" s="17">
        <f>'[3].CSV]EXPORT[1]'!F36</f>
        <v>121</v>
      </c>
      <c r="G39" s="66">
        <f>'[3].CSV]EXPORT[1]'!G36</f>
        <v>0.117</v>
      </c>
      <c r="H39" s="45">
        <f>'[3].CSV]EXPORT[1]'!H36</f>
        <v>6124</v>
      </c>
      <c r="I39" s="81">
        <f>'[3].CSV]EXPORT[1]'!I36</f>
        <v>1589</v>
      </c>
      <c r="J39" s="66">
        <f>'[3].CSV]EXPORT[1]'!J36</f>
        <v>0.259</v>
      </c>
      <c r="K39" s="93">
        <f>'[1]Report'!C36</f>
        <v>17</v>
      </c>
      <c r="L39" s="105">
        <f t="shared" si="4"/>
        <v>1349</v>
      </c>
      <c r="M39" s="106">
        <f>'[2]01-28-08 '!P46</f>
        <v>114</v>
      </c>
      <c r="N39" s="106">
        <f>'[2]01-28-08 '!J46</f>
        <v>1235</v>
      </c>
      <c r="O39" s="17">
        <f>'[3].CSV]EXPORT[1]'!K36+'[3].CSV]EXPORT[1]'!N36</f>
        <v>1</v>
      </c>
      <c r="P39" s="93"/>
      <c r="Q39" s="120"/>
      <c r="R39" s="73"/>
    </row>
    <row r="40" spans="1:18" ht="15.75" customHeight="1">
      <c r="A40" s="16" t="s">
        <v>53</v>
      </c>
      <c r="B40" s="17">
        <f>'[3].CSV]EXPORT[1]'!B37</f>
        <v>1328</v>
      </c>
      <c r="C40" s="17">
        <f>'[3].CSV]EXPORT[1]'!C37</f>
        <v>102</v>
      </c>
      <c r="D40" s="66">
        <f>'[3].CSV]EXPORT[1]'!D37</f>
        <v>0.077</v>
      </c>
      <c r="E40" s="45">
        <f>'[3].CSV]EXPORT[1]'!E37</f>
        <v>206</v>
      </c>
      <c r="F40" s="17">
        <f>'[3].CSV]EXPORT[1]'!F37</f>
        <v>4</v>
      </c>
      <c r="G40" s="66">
        <f>'[3].CSV]EXPORT[1]'!G37</f>
        <v>0.019</v>
      </c>
      <c r="H40" s="45">
        <f>'[3].CSV]EXPORT[1]'!H37</f>
        <v>1702</v>
      </c>
      <c r="I40" s="81">
        <f>'[3].CSV]EXPORT[1]'!I37</f>
        <v>109</v>
      </c>
      <c r="J40" s="66">
        <f>'[3].CSV]EXPORT[1]'!J37</f>
        <v>0.064</v>
      </c>
      <c r="K40" s="93">
        <f>'[1]Report'!C37</f>
        <v>12</v>
      </c>
      <c r="L40" s="105">
        <f t="shared" si="4"/>
        <v>343</v>
      </c>
      <c r="M40" s="106">
        <f>'[2]01-28-08 '!P47</f>
        <v>128</v>
      </c>
      <c r="N40" s="106">
        <f>'[2]01-28-08 '!J47</f>
        <v>215</v>
      </c>
      <c r="O40" s="17">
        <f>'[3].CSV]EXPORT[1]'!K37+'[3].CSV]EXPORT[1]'!N37</f>
        <v>2</v>
      </c>
      <c r="P40" s="93"/>
      <c r="Q40" s="120"/>
      <c r="R40" s="73"/>
    </row>
    <row r="41" spans="1:18" ht="15.75" customHeight="1">
      <c r="A41" s="16" t="s">
        <v>54</v>
      </c>
      <c r="B41" s="17">
        <f>'[3].CSV]EXPORT[1]'!B38</f>
        <v>20005</v>
      </c>
      <c r="C41" s="17">
        <f>'[3].CSV]EXPORT[1]'!C38</f>
        <v>6712</v>
      </c>
      <c r="D41" s="66">
        <f>'[3].CSV]EXPORT[1]'!D38</f>
        <v>0.336</v>
      </c>
      <c r="E41" s="45">
        <f>'[3].CSV]EXPORT[1]'!E38</f>
        <v>8794</v>
      </c>
      <c r="F41" s="17">
        <f>'[3].CSV]EXPORT[1]'!F38</f>
        <v>3552</v>
      </c>
      <c r="G41" s="66">
        <f>'[3].CSV]EXPORT[1]'!G38</f>
        <v>0.404</v>
      </c>
      <c r="H41" s="45">
        <f>'[3].CSV]EXPORT[1]'!H38</f>
        <v>31095</v>
      </c>
      <c r="I41" s="81">
        <f>'[3].CSV]EXPORT[1]'!I38</f>
        <v>11195</v>
      </c>
      <c r="J41" s="66">
        <f>'[3].CSV]EXPORT[1]'!J38</f>
        <v>0.36</v>
      </c>
      <c r="K41" s="93">
        <f>'[1]Report'!C38</f>
        <v>512</v>
      </c>
      <c r="L41" s="105">
        <f t="shared" si="4"/>
        <v>8178</v>
      </c>
      <c r="M41" s="106">
        <f>'[2]01-28-08 '!P48</f>
        <v>480</v>
      </c>
      <c r="N41" s="106">
        <f>'[2]01-28-08 '!J48</f>
        <v>7698</v>
      </c>
      <c r="O41" s="17">
        <f>'[3].CSV]EXPORT[1]'!K38+'[3].CSV]EXPORT[1]'!N38</f>
        <v>2</v>
      </c>
      <c r="P41" s="93"/>
      <c r="Q41" s="120">
        <v>8</v>
      </c>
      <c r="R41" s="73"/>
    </row>
    <row r="42" spans="1:18" ht="15.75" customHeight="1">
      <c r="A42" s="16" t="s">
        <v>55</v>
      </c>
      <c r="B42" s="17">
        <f>'[3].CSV]EXPORT[1]'!B39</f>
        <v>2476</v>
      </c>
      <c r="C42" s="17">
        <f>'[3].CSV]EXPORT[1]'!C39</f>
        <v>152</v>
      </c>
      <c r="D42" s="66">
        <f>'[3].CSV]EXPORT[1]'!D39</f>
        <v>0.061</v>
      </c>
      <c r="E42" s="45">
        <f>'[3].CSV]EXPORT[1]'!E39</f>
        <v>380</v>
      </c>
      <c r="F42" s="17">
        <f>'[3].CSV]EXPORT[1]'!F39</f>
        <v>3</v>
      </c>
      <c r="G42" s="66">
        <f>'[3].CSV]EXPORT[1]'!G39</f>
        <v>0.008</v>
      </c>
      <c r="H42" s="45">
        <f>'[3].CSV]EXPORT[1]'!H39</f>
        <v>3193</v>
      </c>
      <c r="I42" s="81">
        <f>'[3].CSV]EXPORT[1]'!I39</f>
        <v>209</v>
      </c>
      <c r="J42" s="66">
        <f>'[3].CSV]EXPORT[1]'!J39</f>
        <v>0.065</v>
      </c>
      <c r="K42" s="93">
        <f>'[1]Report'!C39</f>
        <v>47</v>
      </c>
      <c r="L42" s="105">
        <f t="shared" si="4"/>
        <v>1434</v>
      </c>
      <c r="M42" s="106">
        <f>'[2]01-28-08 '!P51</f>
        <v>384</v>
      </c>
      <c r="N42" s="106">
        <f>'[2]01-28-08 '!J51</f>
        <v>1050</v>
      </c>
      <c r="O42" s="17">
        <f>'[3].CSV]EXPORT[1]'!K39+'[3].CSV]EXPORT[1]'!N39</f>
        <v>2</v>
      </c>
      <c r="P42" s="93"/>
      <c r="Q42" s="120"/>
      <c r="R42" s="73"/>
    </row>
    <row r="43" spans="1:18" ht="15.75" customHeight="1">
      <c r="A43" s="16" t="s">
        <v>56</v>
      </c>
      <c r="B43" s="17">
        <f>'[3].CSV]EXPORT[1]'!B40</f>
        <v>4539</v>
      </c>
      <c r="C43" s="17">
        <f>'[3].CSV]EXPORT[1]'!C40</f>
        <v>839</v>
      </c>
      <c r="D43" s="66">
        <f>'[3].CSV]EXPORT[1]'!D40</f>
        <v>0.185</v>
      </c>
      <c r="E43" s="45">
        <f>'[3].CSV]EXPORT[1]'!E40</f>
        <v>2018</v>
      </c>
      <c r="F43" s="17">
        <f>'[3].CSV]EXPORT[1]'!F40</f>
        <v>546</v>
      </c>
      <c r="G43" s="66">
        <f>'[3].CSV]EXPORT[1]'!G40</f>
        <v>0.271</v>
      </c>
      <c r="H43" s="45">
        <f>'[3].CSV]EXPORT[1]'!H40</f>
        <v>8362</v>
      </c>
      <c r="I43" s="81">
        <f>'[3].CSV]EXPORT[1]'!I40</f>
        <v>1986</v>
      </c>
      <c r="J43" s="66">
        <f>'[3].CSV]EXPORT[1]'!J40</f>
        <v>0.238</v>
      </c>
      <c r="K43" s="93">
        <f>'[1]Report'!C40</f>
        <v>77</v>
      </c>
      <c r="L43" s="105">
        <f t="shared" si="4"/>
        <v>1873</v>
      </c>
      <c r="M43" s="106">
        <f>'[2]01-28-08 '!P52</f>
        <v>359</v>
      </c>
      <c r="N43" s="106">
        <f>'[2]01-28-08 '!J52</f>
        <v>1514</v>
      </c>
      <c r="O43" s="17">
        <f>'[3].CSV]EXPORT[1]'!K40+'[3].CSV]EXPORT[1]'!N40</f>
        <v>1</v>
      </c>
      <c r="P43" s="93"/>
      <c r="Q43" s="120"/>
      <c r="R43" s="73"/>
    </row>
    <row r="44" spans="1:18" ht="15.75" customHeight="1">
      <c r="A44" s="16" t="s">
        <v>57</v>
      </c>
      <c r="B44" s="17">
        <f>'[3].CSV]EXPORT[1]'!B41</f>
        <v>6133</v>
      </c>
      <c r="C44" s="17">
        <f>'[3].CSV]EXPORT[1]'!C41</f>
        <v>952</v>
      </c>
      <c r="D44" s="66">
        <f>'[3].CSV]EXPORT[1]'!D41</f>
        <v>0.155</v>
      </c>
      <c r="E44" s="45">
        <f>'[3].CSV]EXPORT[1]'!E41</f>
        <v>16594</v>
      </c>
      <c r="F44" s="17">
        <f>'[3].CSV]EXPORT[1]'!F41</f>
        <v>7865</v>
      </c>
      <c r="G44" s="66">
        <f>'[3].CSV]EXPORT[1]'!G41</f>
        <v>0.474</v>
      </c>
      <c r="H44" s="45">
        <f>'[3].CSV]EXPORT[1]'!H41</f>
        <v>25540</v>
      </c>
      <c r="I44" s="81">
        <f>'[3].CSV]EXPORT[1]'!I41</f>
        <v>9037</v>
      </c>
      <c r="J44" s="66">
        <f>'[3].CSV]EXPORT[1]'!J41</f>
        <v>0.354</v>
      </c>
      <c r="K44" s="93">
        <f>'[1]Report'!C41</f>
        <v>25</v>
      </c>
      <c r="L44" s="105">
        <f t="shared" si="4"/>
        <v>2093</v>
      </c>
      <c r="M44" s="106">
        <f>'[2]01-28-08 '!P53</f>
        <v>312</v>
      </c>
      <c r="N44" s="106">
        <f>'[2]01-28-08 '!J53</f>
        <v>1781</v>
      </c>
      <c r="O44" s="17">
        <f>'[3].CSV]EXPORT[1]'!K41+'[3].CSV]EXPORT[1]'!N41</f>
        <v>7286</v>
      </c>
      <c r="P44" s="93"/>
      <c r="Q44" s="120"/>
      <c r="R44" s="73"/>
    </row>
    <row r="45" spans="1:18" ht="15.75" customHeight="1">
      <c r="A45" s="16" t="s">
        <v>58</v>
      </c>
      <c r="B45" s="17">
        <f>'[3].CSV]EXPORT[1]'!B42</f>
        <v>6736</v>
      </c>
      <c r="C45" s="17">
        <f>'[3].CSV]EXPORT[1]'!C42</f>
        <v>917</v>
      </c>
      <c r="D45" s="66">
        <f>'[3].CSV]EXPORT[1]'!D42</f>
        <v>0.136</v>
      </c>
      <c r="E45" s="45">
        <f>'[3].CSV]EXPORT[1]'!E42</f>
        <v>1720</v>
      </c>
      <c r="F45" s="17">
        <f>'[3].CSV]EXPORT[1]'!F42</f>
        <v>135</v>
      </c>
      <c r="G45" s="66">
        <f>'[3].CSV]EXPORT[1]'!G42</f>
        <v>0.078</v>
      </c>
      <c r="H45" s="45">
        <f>'[3].CSV]EXPORT[1]'!H42</f>
        <v>9236</v>
      </c>
      <c r="I45" s="81">
        <f>'[3].CSV]EXPORT[1]'!I42</f>
        <v>1206</v>
      </c>
      <c r="J45" s="66">
        <f>'[3].CSV]EXPORT[1]'!J42</f>
        <v>0.131</v>
      </c>
      <c r="K45" s="93">
        <f>'[1]Report'!C42</f>
        <v>320</v>
      </c>
      <c r="L45" s="105">
        <f t="shared" si="4"/>
        <v>2965</v>
      </c>
      <c r="M45" s="106">
        <f>'[2]01-28-08 '!P56</f>
        <v>474</v>
      </c>
      <c r="N45" s="106">
        <f>'[2]01-28-08 '!J56</f>
        <v>2491</v>
      </c>
      <c r="O45" s="17">
        <f>'[3].CSV]EXPORT[1]'!K42+'[3].CSV]EXPORT[1]'!N42</f>
        <v>1</v>
      </c>
      <c r="P45" s="122">
        <v>14697</v>
      </c>
      <c r="Q45" s="120"/>
      <c r="R45" s="73"/>
    </row>
    <row r="46" spans="1:18" ht="15.75" customHeight="1">
      <c r="A46" s="16" t="s">
        <v>59</v>
      </c>
      <c r="B46" s="17">
        <f>'[3].CSV]EXPORT[1]'!B43</f>
        <v>6138</v>
      </c>
      <c r="C46" s="17">
        <f>'[3].CSV]EXPORT[1]'!C43</f>
        <v>2127</v>
      </c>
      <c r="D46" s="66">
        <f>'[3].CSV]EXPORT[1]'!D43</f>
        <v>0.347</v>
      </c>
      <c r="E46" s="45">
        <f>'[3].CSV]EXPORT[1]'!E43</f>
        <v>908</v>
      </c>
      <c r="F46" s="17">
        <f>'[3].CSV]EXPORT[1]'!F43</f>
        <v>179</v>
      </c>
      <c r="G46" s="66">
        <f>'[3].CSV]EXPORT[1]'!G43</f>
        <v>0.197</v>
      </c>
      <c r="H46" s="45">
        <f>'[3].CSV]EXPORT[1]'!H43</f>
        <v>8352</v>
      </c>
      <c r="I46" s="81">
        <f>'[3].CSV]EXPORT[1]'!I43</f>
        <v>3000</v>
      </c>
      <c r="J46" s="66">
        <f>'[3].CSV]EXPORT[1]'!J43</f>
        <v>0.359</v>
      </c>
      <c r="K46" s="93">
        <f>'[1]Report'!C43</f>
        <v>54</v>
      </c>
      <c r="L46" s="105">
        <f aca="true" t="shared" si="5" ref="L46:L51">SUM(M46:N46)</f>
        <v>2987</v>
      </c>
      <c r="M46" s="106">
        <f>'[2]01-28-08 '!P57</f>
        <v>124</v>
      </c>
      <c r="N46" s="106">
        <f>'[2]01-28-08 '!J57</f>
        <v>2863</v>
      </c>
      <c r="O46" s="17">
        <f>'[3].CSV]EXPORT[1]'!K43+'[3].CSV]EXPORT[1]'!N43</f>
        <v>10</v>
      </c>
      <c r="P46" s="93"/>
      <c r="Q46" s="120"/>
      <c r="R46" s="73"/>
    </row>
    <row r="47" spans="1:18" ht="15.75" customHeight="1">
      <c r="A47" s="16" t="s">
        <v>60</v>
      </c>
      <c r="B47" s="17">
        <f>'[3].CSV]EXPORT[1]'!B44</f>
        <v>950</v>
      </c>
      <c r="C47" s="17">
        <f>'[3].CSV]EXPORT[1]'!C44</f>
        <v>64</v>
      </c>
      <c r="D47" s="66">
        <f>'[3].CSV]EXPORT[1]'!D44</f>
        <v>0.067</v>
      </c>
      <c r="E47" s="45">
        <f>'[3].CSV]EXPORT[1]'!E44</f>
        <v>113</v>
      </c>
      <c r="F47" s="17">
        <f>'[3].CSV]EXPORT[1]'!F44</f>
        <v>2</v>
      </c>
      <c r="G47" s="66">
        <f>'[3].CSV]EXPORT[1]'!G44</f>
        <v>0.018</v>
      </c>
      <c r="H47" s="45">
        <f>'[3].CSV]EXPORT[1]'!H44</f>
        <v>1212</v>
      </c>
      <c r="I47" s="81">
        <f>'[3].CSV]EXPORT[1]'!I44</f>
        <v>71</v>
      </c>
      <c r="J47" s="66">
        <f>'[3].CSV]EXPORT[1]'!J44</f>
        <v>0.059</v>
      </c>
      <c r="K47" s="93">
        <f>'[1]Report'!C44</f>
        <v>10</v>
      </c>
      <c r="L47" s="105">
        <f t="shared" si="5"/>
        <v>287</v>
      </c>
      <c r="M47" s="106">
        <f>'[2]01-28-08 '!P58</f>
        <v>84</v>
      </c>
      <c r="N47" s="106">
        <f>'[2]01-28-08 '!J58</f>
        <v>203</v>
      </c>
      <c r="O47" s="17">
        <f>'[3].CSV]EXPORT[1]'!K44+'[3].CSV]EXPORT[1]'!N44</f>
        <v>0</v>
      </c>
      <c r="P47" s="93"/>
      <c r="Q47" s="120"/>
      <c r="R47" s="73"/>
    </row>
    <row r="48" spans="1:18" ht="15.75" customHeight="1">
      <c r="A48" s="16" t="s">
        <v>61</v>
      </c>
      <c r="B48" s="17">
        <f>'[3].CSV]EXPORT[1]'!B45</f>
        <v>8327</v>
      </c>
      <c r="C48" s="17">
        <f>'[3].CSV]EXPORT[1]'!C45</f>
        <v>1732</v>
      </c>
      <c r="D48" s="66">
        <f>'[3].CSV]EXPORT[1]'!D45</f>
        <v>0.208</v>
      </c>
      <c r="E48" s="45">
        <f>'[3].CSV]EXPORT[1]'!E45</f>
        <v>1878</v>
      </c>
      <c r="F48" s="17">
        <f>'[3].CSV]EXPORT[1]'!F45</f>
        <v>246</v>
      </c>
      <c r="G48" s="66">
        <f>'[3].CSV]EXPORT[1]'!G45</f>
        <v>0.131</v>
      </c>
      <c r="H48" s="45">
        <f>'[3].CSV]EXPORT[1]'!H45</f>
        <v>11160</v>
      </c>
      <c r="I48" s="81">
        <f>'[3].CSV]EXPORT[1]'!I45</f>
        <v>2026</v>
      </c>
      <c r="J48" s="66">
        <f>'[3].CSV]EXPORT[1]'!J45</f>
        <v>0.182</v>
      </c>
      <c r="K48" s="93">
        <f>'[1]Report'!C45</f>
        <v>154</v>
      </c>
      <c r="L48" s="105">
        <f t="shared" si="5"/>
        <v>3969</v>
      </c>
      <c r="M48" s="106">
        <f>'[2]01-28-08 '!P59</f>
        <v>477</v>
      </c>
      <c r="N48" s="106">
        <f>'[2]01-28-08 '!J59</f>
        <v>3492</v>
      </c>
      <c r="O48" s="17">
        <f>'[3].CSV]EXPORT[1]'!K45+'[3].CSV]EXPORT[1]'!N45</f>
        <v>0</v>
      </c>
      <c r="P48" s="123">
        <v>18179</v>
      </c>
      <c r="Q48" s="120"/>
      <c r="R48" s="73"/>
    </row>
    <row r="49" spans="1:18" ht="15.75" customHeight="1">
      <c r="A49" s="16" t="s">
        <v>62</v>
      </c>
      <c r="B49" s="17">
        <f>'[3].CSV]EXPORT[1]'!B46</f>
        <v>5137</v>
      </c>
      <c r="C49" s="17">
        <f>'[3].CSV]EXPORT[1]'!C46</f>
        <v>437</v>
      </c>
      <c r="D49" s="66">
        <f>'[3].CSV]EXPORT[1]'!D46</f>
        <v>0.085</v>
      </c>
      <c r="E49" s="45">
        <f>'[3].CSV]EXPORT[1]'!E46</f>
        <v>16946</v>
      </c>
      <c r="F49" s="17">
        <f>'[3].CSV]EXPORT[1]'!F46</f>
        <v>10672</v>
      </c>
      <c r="G49" s="66">
        <f>'[3].CSV]EXPORT[1]'!G46</f>
        <v>0.63</v>
      </c>
      <c r="H49" s="45">
        <f>'[3].CSV]EXPORT[1]'!H46</f>
        <v>27259</v>
      </c>
      <c r="I49" s="81">
        <f>'[3].CSV]EXPORT[1]'!I46</f>
        <v>12267</v>
      </c>
      <c r="J49" s="66">
        <f>'[3].CSV]EXPORT[1]'!J46</f>
        <v>0.45</v>
      </c>
      <c r="K49" s="93">
        <f>'[1]Report'!C46</f>
        <v>34</v>
      </c>
      <c r="L49" s="105">
        <f t="shared" si="5"/>
        <v>1718</v>
      </c>
      <c r="M49" s="106">
        <f>'[2]01-28-08 '!P60</f>
        <v>555</v>
      </c>
      <c r="N49" s="106">
        <f>'[2]01-28-08 '!J60</f>
        <v>1163</v>
      </c>
      <c r="O49" s="17">
        <f>'[3].CSV]EXPORT[1]'!K46+'[3].CSV]EXPORT[1]'!N46</f>
        <v>10691</v>
      </c>
      <c r="P49" s="93"/>
      <c r="Q49" s="120">
        <v>0</v>
      </c>
      <c r="R49" s="73"/>
    </row>
    <row r="50" spans="1:18" ht="15.75" customHeight="1">
      <c r="A50" s="16" t="s">
        <v>63</v>
      </c>
      <c r="B50" s="17">
        <f>'[3].CSV]EXPORT[1]'!B47</f>
        <v>18359</v>
      </c>
      <c r="C50" s="17">
        <f>'[3].CSV]EXPORT[1]'!C47</f>
        <v>4089</v>
      </c>
      <c r="D50" s="66">
        <f>'[3].CSV]EXPORT[1]'!D47</f>
        <v>0.223</v>
      </c>
      <c r="E50" s="45">
        <f>'[3].CSV]EXPORT[1]'!E47</f>
        <v>2360</v>
      </c>
      <c r="F50" s="17">
        <f>'[3].CSV]EXPORT[1]'!F47</f>
        <v>121</v>
      </c>
      <c r="G50" s="66">
        <f>'[3].CSV]EXPORT[1]'!G47</f>
        <v>0.051</v>
      </c>
      <c r="H50" s="45">
        <f>'[3].CSV]EXPORT[1]'!H47</f>
        <v>22784</v>
      </c>
      <c r="I50" s="81">
        <f>'[3].CSV]EXPORT[1]'!I47</f>
        <v>4453</v>
      </c>
      <c r="J50" s="66">
        <f>'[3].CSV]EXPORT[1]'!J47</f>
        <v>0.195</v>
      </c>
      <c r="K50" s="93">
        <f>'[1]Report'!C47</f>
        <v>470</v>
      </c>
      <c r="L50" s="105">
        <f t="shared" si="5"/>
        <v>8434</v>
      </c>
      <c r="M50" s="106">
        <f>'[2]01-28-08 '!P63</f>
        <v>1635</v>
      </c>
      <c r="N50" s="106">
        <f>'[2]01-28-08 '!J63</f>
        <v>6799</v>
      </c>
      <c r="O50" s="17">
        <f>'[3].CSV]EXPORT[1]'!K47+'[3].CSV]EXPORT[1]'!N47</f>
        <v>15</v>
      </c>
      <c r="P50" s="93"/>
      <c r="Q50" s="120"/>
      <c r="R50" s="73"/>
    </row>
    <row r="51" spans="1:18" ht="15.75" customHeight="1">
      <c r="A51" s="19" t="s">
        <v>64</v>
      </c>
      <c r="B51" s="17">
        <f>'[3].CSV]EXPORT[1]'!B48</f>
        <v>2871</v>
      </c>
      <c r="C51" s="17">
        <f>'[3].CSV]EXPORT[1]'!C48</f>
        <v>565</v>
      </c>
      <c r="D51" s="66">
        <f>'[3].CSV]EXPORT[1]'!D48</f>
        <v>0.197</v>
      </c>
      <c r="E51" s="45">
        <f>'[3].CSV]EXPORT[1]'!E48</f>
        <v>741</v>
      </c>
      <c r="F51" s="17">
        <f>'[3].CSV]EXPORT[1]'!F48</f>
        <v>90</v>
      </c>
      <c r="G51" s="66">
        <f>'[3].CSV]EXPORT[1]'!G48</f>
        <v>0.121</v>
      </c>
      <c r="H51" s="45">
        <f>'[3].CSV]EXPORT[1]'!H48</f>
        <v>3862</v>
      </c>
      <c r="I51" s="82">
        <f>'[3].CSV]EXPORT[1]'!I48</f>
        <v>684</v>
      </c>
      <c r="J51" s="66">
        <f>'[3].CSV]EXPORT[1]'!J48</f>
        <v>0.177</v>
      </c>
      <c r="K51" s="94">
        <f>'[1]Report'!C48</f>
        <v>182</v>
      </c>
      <c r="L51" s="94">
        <f t="shared" si="5"/>
        <v>980</v>
      </c>
      <c r="M51" s="106">
        <f>'[2]01-28-08 '!P64</f>
        <v>174</v>
      </c>
      <c r="N51" s="106">
        <f>'[2]01-28-08 '!J64</f>
        <v>806</v>
      </c>
      <c r="O51" s="17">
        <f>'[3].CSV]EXPORT[1]'!K48+'[3].CSV]EXPORT[1]'!N48</f>
        <v>0</v>
      </c>
      <c r="P51" s="94"/>
      <c r="Q51" s="121"/>
      <c r="R51" s="74"/>
    </row>
    <row r="52" spans="1:18" ht="16.5" customHeight="1">
      <c r="A52" s="43" t="s">
        <v>65</v>
      </c>
      <c r="B52" s="48"/>
      <c r="C52" s="21"/>
      <c r="D52" s="49"/>
      <c r="E52" s="50"/>
      <c r="F52" s="21"/>
      <c r="G52" s="49"/>
      <c r="H52" s="50"/>
      <c r="I52" s="50"/>
      <c r="J52" s="62"/>
      <c r="K52" s="93"/>
      <c r="L52" s="101"/>
      <c r="M52" s="107"/>
      <c r="N52" s="107"/>
      <c r="O52" s="21"/>
      <c r="P52" s="93"/>
      <c r="Q52" s="18"/>
      <c r="R52" s="73"/>
    </row>
    <row r="53" spans="1:18" ht="15.75" customHeight="1">
      <c r="A53" s="16" t="s">
        <v>66</v>
      </c>
      <c r="B53" s="17">
        <f>'[3].CSV]EXPORT[1]'!B49</f>
        <v>4583</v>
      </c>
      <c r="C53" s="17">
        <f>'[3].CSV]EXPORT[1]'!C49</f>
        <v>1493</v>
      </c>
      <c r="D53" s="66">
        <f>'[3].CSV]EXPORT[1]'!D49</f>
        <v>0.326</v>
      </c>
      <c r="E53" s="45">
        <f>'[3].CSV]EXPORT[1]'!E49</f>
        <v>659</v>
      </c>
      <c r="F53" s="17">
        <f>'[3].CSV]EXPORT[1]'!F49</f>
        <v>39</v>
      </c>
      <c r="G53" s="66">
        <f>'[3].CSV]EXPORT[1]'!G49</f>
        <v>0.059</v>
      </c>
      <c r="H53" s="45">
        <f>'[3].CSV]EXPORT[1]'!H49</f>
        <v>5570</v>
      </c>
      <c r="I53" s="81">
        <f>'[3].CSV]EXPORT[1]'!I49</f>
        <v>1607</v>
      </c>
      <c r="J53" s="66">
        <f>'[3].CSV]EXPORT[1]'!J49</f>
        <v>0.289</v>
      </c>
      <c r="K53" s="93">
        <f>'[1]Report'!C50</f>
        <v>21</v>
      </c>
      <c r="L53" s="105">
        <f>SUM(M53:N53)</f>
        <v>1360</v>
      </c>
      <c r="M53" s="106">
        <f>'[2]01-28-08 '!P66</f>
        <v>169</v>
      </c>
      <c r="N53" s="106">
        <f>'[2]01-28-08 '!J66</f>
        <v>1191</v>
      </c>
      <c r="O53" s="56">
        <f>'[3].CSV]EXPORT[1]'!K49+'[3].CSV]EXPORT[1]'!N49</f>
        <v>17</v>
      </c>
      <c r="P53" s="93"/>
      <c r="Q53" s="18"/>
      <c r="R53" s="73"/>
    </row>
    <row r="54" spans="1:18" ht="15.75" customHeight="1">
      <c r="A54" s="16" t="s">
        <v>67</v>
      </c>
      <c r="B54" s="17">
        <f>'[3].CSV]EXPORT[1]'!B50</f>
        <v>1477</v>
      </c>
      <c r="C54" s="17">
        <f>'[3].CSV]EXPORT[1]'!C50</f>
        <v>316</v>
      </c>
      <c r="D54" s="66">
        <f>'[3].CSV]EXPORT[1]'!D50</f>
        <v>0.214</v>
      </c>
      <c r="E54" s="45">
        <f>'[3].CSV]EXPORT[1]'!E50</f>
        <v>926</v>
      </c>
      <c r="F54" s="17">
        <f>'[3].CSV]EXPORT[1]'!F50</f>
        <v>417</v>
      </c>
      <c r="G54" s="66">
        <f>'[3].CSV]EXPORT[1]'!G50</f>
        <v>0.45</v>
      </c>
      <c r="H54" s="45">
        <f>'[3].CSV]EXPORT[1]'!H50</f>
        <v>2623</v>
      </c>
      <c r="I54" s="81">
        <f>'[3].CSV]EXPORT[1]'!I50</f>
        <v>764</v>
      </c>
      <c r="J54" s="66">
        <f>'[3].CSV]EXPORT[1]'!J50</f>
        <v>0.291</v>
      </c>
      <c r="K54" s="93">
        <f>'[1]Report'!C51</f>
        <v>27</v>
      </c>
      <c r="L54" s="105">
        <f>SUM(M54:N54)</f>
        <v>459</v>
      </c>
      <c r="M54" s="106">
        <f>'[2]01-28-08 '!P67</f>
        <v>26</v>
      </c>
      <c r="N54" s="106">
        <f>'[2]01-28-08 '!J67</f>
        <v>433</v>
      </c>
      <c r="O54" s="56">
        <f>'[3].CSV]EXPORT[1]'!K50+'[3].CSV]EXPORT[1]'!N50</f>
        <v>0</v>
      </c>
      <c r="P54" s="93"/>
      <c r="Q54" s="18"/>
      <c r="R54" s="73"/>
    </row>
    <row r="55" spans="1:18" ht="15.75" customHeight="1">
      <c r="A55" s="16" t="s">
        <v>68</v>
      </c>
      <c r="B55" s="17">
        <f>'[3].CSV]EXPORT[1]'!B51</f>
        <v>1557</v>
      </c>
      <c r="C55" s="17">
        <f>'[3].CSV]EXPORT[1]'!C51</f>
        <v>108</v>
      </c>
      <c r="D55" s="66">
        <f>'[3].CSV]EXPORT[1]'!D51</f>
        <v>0.069</v>
      </c>
      <c r="E55" s="45">
        <f>'[3].CSV]EXPORT[1]'!E51</f>
        <v>354</v>
      </c>
      <c r="F55" s="17">
        <f>'[3].CSV]EXPORT[1]'!F51</f>
        <v>12</v>
      </c>
      <c r="G55" s="66">
        <f>'[3].CSV]EXPORT[1]'!G51</f>
        <v>0.034</v>
      </c>
      <c r="H55" s="45">
        <f>'[3].CSV]EXPORT[1]'!H51</f>
        <v>2154</v>
      </c>
      <c r="I55" s="81">
        <f>'[3].CSV]EXPORT[1]'!I51</f>
        <v>154</v>
      </c>
      <c r="J55" s="66">
        <f>'[3].CSV]EXPORT[1]'!J51</f>
        <v>0.071</v>
      </c>
      <c r="K55" s="93">
        <f>'[1]Report'!C52</f>
        <v>18</v>
      </c>
      <c r="L55" s="105">
        <f>SUM(M55:N55)</f>
        <v>587</v>
      </c>
      <c r="M55" s="106">
        <f>'[2]01-28-08 '!P68</f>
        <v>132</v>
      </c>
      <c r="N55" s="106">
        <f>'[2]01-28-08 '!J68</f>
        <v>455</v>
      </c>
      <c r="O55" s="56">
        <f>'[3].CSV]EXPORT[1]'!K51+'[3].CSV]EXPORT[1]'!N51</f>
        <v>0</v>
      </c>
      <c r="P55" s="93"/>
      <c r="Q55" s="18"/>
      <c r="R55" s="73"/>
    </row>
    <row r="56" spans="1:18" ht="15.75" customHeight="1">
      <c r="A56" s="16" t="s">
        <v>69</v>
      </c>
      <c r="B56" s="17">
        <f>'[3].CSV]EXPORT[1]'!B52</f>
        <v>8592</v>
      </c>
      <c r="C56" s="17">
        <f>'[3].CSV]EXPORT[1]'!C52</f>
        <v>1938</v>
      </c>
      <c r="D56" s="66">
        <f>'[3].CSV]EXPORT[1]'!D52</f>
        <v>0.226</v>
      </c>
      <c r="E56" s="45">
        <f>'[3].CSV]EXPORT[1]'!E52</f>
        <v>2081</v>
      </c>
      <c r="F56" s="17">
        <f>'[3].CSV]EXPORT[1]'!F52</f>
        <v>182</v>
      </c>
      <c r="G56" s="66">
        <f>'[3].CSV]EXPORT[1]'!G52</f>
        <v>0.087</v>
      </c>
      <c r="H56" s="45">
        <f>'[3].CSV]EXPORT[1]'!H52</f>
        <v>11522</v>
      </c>
      <c r="I56" s="81">
        <f>'[3].CSV]EXPORT[1]'!I52</f>
        <v>2194</v>
      </c>
      <c r="J56" s="66">
        <f>'[3].CSV]EXPORT[1]'!J52</f>
        <v>0.19</v>
      </c>
      <c r="K56" s="93">
        <f>'[1]Report'!C53</f>
        <v>287</v>
      </c>
      <c r="L56" s="105">
        <f>SUM(M56:N56)</f>
        <v>3136</v>
      </c>
      <c r="M56" s="106">
        <f>'[2]01-28-08 '!P69</f>
        <v>345</v>
      </c>
      <c r="N56" s="106">
        <f>'[2]01-28-08 '!J69</f>
        <v>2791</v>
      </c>
      <c r="O56" s="56">
        <f>'[3].CSV]EXPORT[1]'!K52+'[3].CSV]EXPORT[1]'!N52</f>
        <v>3</v>
      </c>
      <c r="P56" s="93"/>
      <c r="Q56" s="18">
        <v>0</v>
      </c>
      <c r="R56" s="73"/>
    </row>
    <row r="57" spans="1:18" ht="15.75" customHeight="1">
      <c r="A57" s="16" t="s">
        <v>70</v>
      </c>
      <c r="B57" s="17">
        <f>'[3].CSV]EXPORT[1]'!B53</f>
        <v>1658</v>
      </c>
      <c r="C57" s="17">
        <f>'[3].CSV]EXPORT[1]'!C53</f>
        <v>265</v>
      </c>
      <c r="D57" s="66">
        <f>'[3].CSV]EXPORT[1]'!D53</f>
        <v>0.16</v>
      </c>
      <c r="E57" s="45">
        <f>'[3].CSV]EXPORT[1]'!E53</f>
        <v>417</v>
      </c>
      <c r="F57" s="17">
        <f>'[3].CSV]EXPORT[1]'!F53</f>
        <v>32</v>
      </c>
      <c r="G57" s="66">
        <f>'[3].CSV]EXPORT[1]'!G53</f>
        <v>0.077</v>
      </c>
      <c r="H57" s="45">
        <f>'[3].CSV]EXPORT[1]'!H53</f>
        <v>2262</v>
      </c>
      <c r="I57" s="81">
        <f>'[3].CSV]EXPORT[1]'!I53</f>
        <v>316</v>
      </c>
      <c r="J57" s="66">
        <f>'[3].CSV]EXPORT[1]'!J53</f>
        <v>0.14</v>
      </c>
      <c r="K57" s="93">
        <f>'[1]Report'!C54</f>
        <v>28</v>
      </c>
      <c r="L57" s="105">
        <f>SUM(M57:N57)</f>
        <v>380</v>
      </c>
      <c r="M57" s="106">
        <f>'[2]01-28-08 '!P72</f>
        <v>78</v>
      </c>
      <c r="N57" s="106">
        <f>'[2]01-28-08 '!J72</f>
        <v>302</v>
      </c>
      <c r="O57" s="56">
        <f>'[3].CSV]EXPORT[1]'!K53+'[3].CSV]EXPORT[1]'!N53</f>
        <v>1</v>
      </c>
      <c r="P57" s="93"/>
      <c r="Q57" s="18"/>
      <c r="R57" s="73"/>
    </row>
    <row r="58" spans="1:18" ht="15.75" customHeight="1">
      <c r="A58" s="16" t="s">
        <v>71</v>
      </c>
      <c r="B58" s="17">
        <f>'[3].CSV]EXPORT[1]'!B54</f>
        <v>2775</v>
      </c>
      <c r="C58" s="17">
        <f>'[3].CSV]EXPORT[1]'!C54</f>
        <v>903</v>
      </c>
      <c r="D58" s="66">
        <f>'[3].CSV]EXPORT[1]'!D54</f>
        <v>0.325</v>
      </c>
      <c r="E58" s="45">
        <f>'[3].CSV]EXPORT[1]'!E54</f>
        <v>450</v>
      </c>
      <c r="F58" s="17">
        <f>'[3].CSV]EXPORT[1]'!F54</f>
        <v>26</v>
      </c>
      <c r="G58" s="66">
        <f>'[3].CSV]EXPORT[1]'!G54</f>
        <v>0.058</v>
      </c>
      <c r="H58" s="45">
        <f>'[3].CSV]EXPORT[1]'!H54</f>
        <v>3553</v>
      </c>
      <c r="I58" s="81">
        <f>'[3].CSV]EXPORT[1]'!I54</f>
        <v>944</v>
      </c>
      <c r="J58" s="66">
        <f>'[3].CSV]EXPORT[1]'!J54</f>
        <v>0.266</v>
      </c>
      <c r="K58" s="93">
        <f>'[1]Report'!C55</f>
        <v>50</v>
      </c>
      <c r="L58" s="105">
        <f aca="true" t="shared" si="6" ref="L58:L67">SUM(M58:N58)</f>
        <v>762</v>
      </c>
      <c r="M58" s="106">
        <f>'[2]01-28-08 '!P73</f>
        <v>71</v>
      </c>
      <c r="N58" s="106">
        <f>'[2]01-28-08 '!J73</f>
        <v>691</v>
      </c>
      <c r="O58" s="56">
        <f>'[3].CSV]EXPORT[1]'!K54+'[3].CSV]EXPORT[1]'!N54</f>
        <v>0</v>
      </c>
      <c r="P58" s="93"/>
      <c r="Q58" s="18"/>
      <c r="R58" s="73"/>
    </row>
    <row r="59" spans="1:18" ht="15.75" customHeight="1">
      <c r="A59" s="16" t="s">
        <v>72</v>
      </c>
      <c r="B59" s="17">
        <f>'[3].CSV]EXPORT[1]'!B55</f>
        <v>10308</v>
      </c>
      <c r="C59" s="17">
        <f>'[3].CSV]EXPORT[1]'!C55</f>
        <v>3119</v>
      </c>
      <c r="D59" s="66">
        <f>'[3].CSV]EXPORT[1]'!D55</f>
        <v>0.303</v>
      </c>
      <c r="E59" s="45">
        <f>'[3].CSV]EXPORT[1]'!E55</f>
        <v>2841</v>
      </c>
      <c r="F59" s="17">
        <f>'[3].CSV]EXPORT[1]'!F55</f>
        <v>981</v>
      </c>
      <c r="G59" s="66">
        <f>'[3].CSV]EXPORT[1]'!G55</f>
        <v>0.345</v>
      </c>
      <c r="H59" s="45">
        <f>'[3].CSV]EXPORT[1]'!H55</f>
        <v>13757</v>
      </c>
      <c r="I59" s="81">
        <f>'[3].CSV]EXPORT[1]'!I55</f>
        <v>4241</v>
      </c>
      <c r="J59" s="66">
        <f>'[3].CSV]EXPORT[1]'!J55</f>
        <v>0.308</v>
      </c>
      <c r="K59" s="93">
        <f>'[1]Report'!C56</f>
        <v>56</v>
      </c>
      <c r="L59" s="105">
        <f t="shared" si="6"/>
        <v>3936</v>
      </c>
      <c r="M59" s="106">
        <f>'[2]01-28-08 '!P74</f>
        <v>164</v>
      </c>
      <c r="N59" s="106">
        <f>'[2]01-28-08 '!J74</f>
        <v>3772</v>
      </c>
      <c r="O59" s="56">
        <f>'[3].CSV]EXPORT[1]'!K55+'[3].CSV]EXPORT[1]'!N55</f>
        <v>1</v>
      </c>
      <c r="P59" s="93"/>
      <c r="Q59" s="18"/>
      <c r="R59" s="76"/>
    </row>
    <row r="60" spans="1:18" ht="15.75" customHeight="1">
      <c r="A60" s="24" t="s">
        <v>73</v>
      </c>
      <c r="B60" s="17">
        <f>'[3].CSV]EXPORT[1]'!B56</f>
        <v>2049</v>
      </c>
      <c r="C60" s="17">
        <f>'[3].CSV]EXPORT[1]'!C56</f>
        <v>263</v>
      </c>
      <c r="D60" s="66">
        <f>'[3].CSV]EXPORT[1]'!D56</f>
        <v>0.128</v>
      </c>
      <c r="E60" s="45">
        <f>'[3].CSV]EXPORT[1]'!E56</f>
        <v>984</v>
      </c>
      <c r="F60" s="17">
        <f>'[3].CSV]EXPORT[1]'!F56</f>
        <v>30</v>
      </c>
      <c r="G60" s="66">
        <f>'[3].CSV]EXPORT[1]'!G56</f>
        <v>0.03</v>
      </c>
      <c r="H60" s="45">
        <f>'[3].CSV]EXPORT[1]'!H56</f>
        <v>3388</v>
      </c>
      <c r="I60" s="81">
        <f>'[3].CSV]EXPORT[1]'!I56</f>
        <v>351</v>
      </c>
      <c r="J60" s="66">
        <f>'[3].CSV]EXPORT[1]'!J56</f>
        <v>0.104</v>
      </c>
      <c r="K60" s="93">
        <f>'[1]Report'!C57</f>
        <v>2</v>
      </c>
      <c r="L60" s="105">
        <f t="shared" si="6"/>
        <v>985</v>
      </c>
      <c r="M60" s="106">
        <f>'[2]01-28-08 '!P75</f>
        <v>241</v>
      </c>
      <c r="N60" s="106">
        <f>'[2]01-28-08 '!J75</f>
        <v>744</v>
      </c>
      <c r="O60" s="56">
        <f>'[3].CSV]EXPORT[1]'!K56+'[3].CSV]EXPORT[1]'!N56</f>
        <v>0</v>
      </c>
      <c r="P60" s="93"/>
      <c r="Q60" s="18"/>
      <c r="R60" s="73"/>
    </row>
    <row r="61" spans="1:18" ht="15.75" customHeight="1">
      <c r="A61" s="16" t="s">
        <v>74</v>
      </c>
      <c r="B61" s="17">
        <f>'[3].CSV]EXPORT[1]'!B57</f>
        <v>14471</v>
      </c>
      <c r="C61" s="17">
        <f>'[3].CSV]EXPORT[1]'!C57</f>
        <v>4698</v>
      </c>
      <c r="D61" s="66">
        <f>'[3].CSV]EXPORT[1]'!D57</f>
        <v>0.325</v>
      </c>
      <c r="E61" s="45">
        <f>'[3].CSV]EXPORT[1]'!E57</f>
        <v>3264</v>
      </c>
      <c r="F61" s="17">
        <f>'[3].CSV]EXPORT[1]'!F57</f>
        <v>948</v>
      </c>
      <c r="G61" s="66">
        <f>'[3].CSV]EXPORT[1]'!G57</f>
        <v>0.29</v>
      </c>
      <c r="H61" s="45">
        <f>'[3].CSV]EXPORT[1]'!H57</f>
        <v>18734</v>
      </c>
      <c r="I61" s="81">
        <f>'[3].CSV]EXPORT[1]'!I57</f>
        <v>5853</v>
      </c>
      <c r="J61" s="66">
        <f>'[3].CSV]EXPORT[1]'!J57</f>
        <v>0.312</v>
      </c>
      <c r="K61" s="93">
        <f>'[1]Report'!C58</f>
        <v>38</v>
      </c>
      <c r="L61" s="105">
        <f t="shared" si="6"/>
        <v>4454</v>
      </c>
      <c r="M61" s="106">
        <f>'[2]01-28-08 '!P76</f>
        <v>493</v>
      </c>
      <c r="N61" s="106">
        <f>'[2]01-28-08 '!J76</f>
        <v>3961</v>
      </c>
      <c r="O61" s="56">
        <f>'[3].CSV]EXPORT[1]'!K57+'[3].CSV]EXPORT[1]'!N57</f>
        <v>0</v>
      </c>
      <c r="P61" s="93"/>
      <c r="Q61" s="18"/>
      <c r="R61" s="73"/>
    </row>
    <row r="62" spans="1:18" ht="15.75" customHeight="1">
      <c r="A62" s="16" t="s">
        <v>75</v>
      </c>
      <c r="B62" s="17">
        <f>'[3].CSV]EXPORT[1]'!B58</f>
        <v>8697</v>
      </c>
      <c r="C62" s="17">
        <f>'[3].CSV]EXPORT[1]'!C58</f>
        <v>2351</v>
      </c>
      <c r="D62" s="66">
        <f>'[3].CSV]EXPORT[1]'!D58</f>
        <v>0.27</v>
      </c>
      <c r="E62" s="45">
        <f>'[3].CSV]EXPORT[1]'!E58</f>
        <v>2108</v>
      </c>
      <c r="F62" s="17">
        <f>'[3].CSV]EXPORT[1]'!F58</f>
        <v>388</v>
      </c>
      <c r="G62" s="66">
        <f>'[3].CSV]EXPORT[1]'!G58</f>
        <v>0.184</v>
      </c>
      <c r="H62" s="45">
        <f>'[3].CSV]EXPORT[1]'!H58</f>
        <v>11612</v>
      </c>
      <c r="I62" s="81">
        <f>'[3].CSV]EXPORT[1]'!I58</f>
        <v>2872</v>
      </c>
      <c r="J62" s="66">
        <f>'[3].CSV]EXPORT[1]'!J58</f>
        <v>0.247</v>
      </c>
      <c r="K62" s="93">
        <f>'[1]Report'!C59</f>
        <v>124</v>
      </c>
      <c r="L62" s="105">
        <f t="shared" si="6"/>
        <v>2438</v>
      </c>
      <c r="M62" s="106">
        <f>'[2]01-28-08 '!P77</f>
        <v>224</v>
      </c>
      <c r="N62" s="106">
        <f>'[2]01-28-08 '!J77</f>
        <v>2214</v>
      </c>
      <c r="O62" s="56">
        <f>'[3].CSV]EXPORT[1]'!K58+'[3].CSV]EXPORT[1]'!N58</f>
        <v>1</v>
      </c>
      <c r="P62" s="93"/>
      <c r="Q62" s="18">
        <v>0</v>
      </c>
      <c r="R62" s="73"/>
    </row>
    <row r="63" spans="1:18" ht="15.75" customHeight="1">
      <c r="A63" s="16" t="s">
        <v>76</v>
      </c>
      <c r="B63" s="17">
        <f>'[3].CSV]EXPORT[1]'!B59</f>
        <v>7384</v>
      </c>
      <c r="C63" s="17">
        <f>'[3].CSV]EXPORT[1]'!C59</f>
        <v>2324</v>
      </c>
      <c r="D63" s="66">
        <f>'[3].CSV]EXPORT[1]'!D59</f>
        <v>0.315</v>
      </c>
      <c r="E63" s="45">
        <f>'[3].CSV]EXPORT[1]'!E59</f>
        <v>2674</v>
      </c>
      <c r="F63" s="17">
        <f>'[3].CSV]EXPORT[1]'!F59</f>
        <v>880</v>
      </c>
      <c r="G63" s="66">
        <f>'[3].CSV]EXPORT[1]'!G59</f>
        <v>0.329</v>
      </c>
      <c r="H63" s="45">
        <f>'[3].CSV]EXPORT[1]'!H59</f>
        <v>10631</v>
      </c>
      <c r="I63" s="81">
        <f>'[3].CSV]EXPORT[1]'!I59</f>
        <v>3294</v>
      </c>
      <c r="J63" s="66">
        <f>'[3].CSV]EXPORT[1]'!J59</f>
        <v>0.31</v>
      </c>
      <c r="K63" s="93">
        <f>'[1]Report'!C60</f>
        <v>15</v>
      </c>
      <c r="L63" s="105">
        <f t="shared" si="6"/>
        <v>4180</v>
      </c>
      <c r="M63" s="106">
        <f>'[2]01-28-08 '!P78</f>
        <v>208</v>
      </c>
      <c r="N63" s="106">
        <f>'[2]01-28-08 '!J78</f>
        <v>3972</v>
      </c>
      <c r="O63" s="56">
        <f>'[3].CSV]EXPORT[1]'!K59+'[3].CSV]EXPORT[1]'!N59</f>
        <v>0</v>
      </c>
      <c r="P63" s="93"/>
      <c r="Q63" s="18"/>
      <c r="R63" s="73"/>
    </row>
    <row r="64" spans="1:18" ht="15.75" customHeight="1">
      <c r="A64" s="16" t="s">
        <v>77</v>
      </c>
      <c r="B64" s="17">
        <f>'[3].CSV]EXPORT[1]'!B60</f>
        <v>4438</v>
      </c>
      <c r="C64" s="17">
        <f>'[3].CSV]EXPORT[1]'!C60</f>
        <v>1349</v>
      </c>
      <c r="D64" s="66">
        <f>'[3].CSV]EXPORT[1]'!D60</f>
        <v>0.304</v>
      </c>
      <c r="E64" s="45">
        <f>'[3].CSV]EXPORT[1]'!E60</f>
        <v>1577</v>
      </c>
      <c r="F64" s="17">
        <f>'[3].CSV]EXPORT[1]'!F60</f>
        <v>481</v>
      </c>
      <c r="G64" s="66">
        <f>'[3].CSV]EXPORT[1]'!G60</f>
        <v>0.305</v>
      </c>
      <c r="H64" s="45">
        <f>'[3].CSV]EXPORT[1]'!H60</f>
        <v>6503</v>
      </c>
      <c r="I64" s="81">
        <f>'[3].CSV]EXPORT[1]'!I60</f>
        <v>1994</v>
      </c>
      <c r="J64" s="66">
        <f>'[3].CSV]EXPORT[1]'!J60</f>
        <v>0.307</v>
      </c>
      <c r="K64" s="93">
        <f>'[1]Report'!C61</f>
        <v>33</v>
      </c>
      <c r="L64" s="105">
        <f t="shared" si="6"/>
        <v>1015</v>
      </c>
      <c r="M64" s="106">
        <f>'[2]01-28-08 '!P79</f>
        <v>183</v>
      </c>
      <c r="N64" s="106">
        <f>'[2]01-28-08 '!J79</f>
        <v>832</v>
      </c>
      <c r="O64" s="56">
        <f>'[3].CSV]EXPORT[1]'!K60+'[3].CSV]EXPORT[1]'!N60</f>
        <v>3</v>
      </c>
      <c r="P64" s="93"/>
      <c r="Q64" s="18"/>
      <c r="R64" s="73"/>
    </row>
    <row r="65" spans="1:18" ht="15.75" customHeight="1">
      <c r="A65" s="16" t="s">
        <v>78</v>
      </c>
      <c r="B65" s="17">
        <f>'[3].CSV]EXPORT[1]'!B61</f>
        <v>3648</v>
      </c>
      <c r="C65" s="17">
        <f>'[3].CSV]EXPORT[1]'!C61</f>
        <v>691</v>
      </c>
      <c r="D65" s="66">
        <f>'[3].CSV]EXPORT[1]'!D61</f>
        <v>0.189</v>
      </c>
      <c r="E65" s="45">
        <f>'[3].CSV]EXPORT[1]'!E61</f>
        <v>754</v>
      </c>
      <c r="F65" s="17">
        <f>'[3].CSV]EXPORT[1]'!F61</f>
        <v>85</v>
      </c>
      <c r="G65" s="66">
        <f>'[3].CSV]EXPORT[1]'!G61</f>
        <v>0.113</v>
      </c>
      <c r="H65" s="45">
        <f>'[3].CSV]EXPORT[1]'!H61</f>
        <v>4848</v>
      </c>
      <c r="I65" s="81">
        <f>'[3].CSV]EXPORT[1]'!I61</f>
        <v>804</v>
      </c>
      <c r="J65" s="66">
        <f>'[3].CSV]EXPORT[1]'!J61</f>
        <v>0.166</v>
      </c>
      <c r="K65" s="93">
        <f>'[1]Report'!C62</f>
        <v>1400</v>
      </c>
      <c r="L65" s="105">
        <f t="shared" si="6"/>
        <v>405</v>
      </c>
      <c r="M65" s="106">
        <f>'[2]01-28-08 '!P80</f>
        <v>103</v>
      </c>
      <c r="N65" s="106">
        <f>'[2]01-28-08 '!J80</f>
        <v>302</v>
      </c>
      <c r="O65" s="56">
        <f>'[3].CSV]EXPORT[1]'!K61+'[3].CSV]EXPORT[1]'!N61</f>
        <v>0</v>
      </c>
      <c r="P65" s="93"/>
      <c r="Q65" s="18"/>
      <c r="R65" s="73"/>
    </row>
    <row r="66" spans="1:18" ht="15.75" customHeight="1">
      <c r="A66" s="16" t="s">
        <v>79</v>
      </c>
      <c r="B66" s="17">
        <f>'[3].CSV]EXPORT[1]'!B62</f>
        <v>8399</v>
      </c>
      <c r="C66" s="17">
        <f>'[3].CSV]EXPORT[1]'!C62</f>
        <v>1381</v>
      </c>
      <c r="D66" s="66">
        <f>'[3].CSV]EXPORT[1]'!D62</f>
        <v>0.164</v>
      </c>
      <c r="E66" s="45">
        <f>'[3].CSV]EXPORT[1]'!E62</f>
        <v>2080</v>
      </c>
      <c r="F66" s="17">
        <f>'[3].CSV]EXPORT[1]'!F62</f>
        <v>79</v>
      </c>
      <c r="G66" s="66">
        <f>'[3].CSV]EXPORT[1]'!G62</f>
        <v>0.038</v>
      </c>
      <c r="H66" s="45">
        <f>'[3].CSV]EXPORT[1]'!H62</f>
        <v>11380</v>
      </c>
      <c r="I66" s="81">
        <f>'[3].CSV]EXPORT[1]'!I62</f>
        <v>1558</v>
      </c>
      <c r="J66" s="66">
        <f>'[3].CSV]EXPORT[1]'!J62</f>
        <v>0.137</v>
      </c>
      <c r="K66" s="93">
        <f>'[1]Report'!C63</f>
        <v>896</v>
      </c>
      <c r="L66" s="105">
        <f t="shared" si="6"/>
        <v>2792</v>
      </c>
      <c r="M66" s="106">
        <f>'[2]01-28-08 '!P81</f>
        <v>274</v>
      </c>
      <c r="N66" s="106">
        <f>'[2]01-28-08 '!J81</f>
        <v>2518</v>
      </c>
      <c r="O66" s="56">
        <f>'[3].CSV]EXPORT[1]'!K62+'[3].CSV]EXPORT[1]'!N62</f>
        <v>0</v>
      </c>
      <c r="P66" s="93"/>
      <c r="Q66" s="18"/>
      <c r="R66" s="73"/>
    </row>
    <row r="67" spans="1:18" ht="15.75" customHeight="1">
      <c r="A67" s="19" t="s">
        <v>80</v>
      </c>
      <c r="B67" s="17">
        <f>'[3].CSV]EXPORT[1]'!B63</f>
        <v>8913</v>
      </c>
      <c r="C67" s="17">
        <f>'[3].CSV]EXPORT[1]'!C63</f>
        <v>2253</v>
      </c>
      <c r="D67" s="66">
        <f>'[3].CSV]EXPORT[1]'!D63</f>
        <v>0.253</v>
      </c>
      <c r="E67" s="45">
        <f>'[3].CSV]EXPORT[1]'!E63</f>
        <v>4090</v>
      </c>
      <c r="F67" s="17">
        <f>'[3].CSV]EXPORT[1]'!F63</f>
        <v>871</v>
      </c>
      <c r="G67" s="66">
        <f>'[3].CSV]EXPORT[1]'!G63</f>
        <v>0.213</v>
      </c>
      <c r="H67" s="45">
        <f>'[3].CSV]EXPORT[1]'!H63</f>
        <v>14227</v>
      </c>
      <c r="I67" s="82">
        <f>'[3].CSV]EXPORT[1]'!I63</f>
        <v>3392</v>
      </c>
      <c r="J67" s="66">
        <f>'[3].CSV]EXPORT[1]'!J63</f>
        <v>0.238</v>
      </c>
      <c r="K67" s="94">
        <f>'[1]Report'!C64</f>
        <v>550</v>
      </c>
      <c r="L67" s="108">
        <f t="shared" si="6"/>
        <v>3922</v>
      </c>
      <c r="M67" s="106">
        <f>'[2]01-28-08 '!P82</f>
        <v>400</v>
      </c>
      <c r="N67" s="106">
        <f>'[2]01-28-08 '!J82</f>
        <v>3522</v>
      </c>
      <c r="O67" s="56">
        <f>'[3].CSV]EXPORT[1]'!K63+'[3].CSV]EXPORT[1]'!N63</f>
        <v>0</v>
      </c>
      <c r="P67" s="94"/>
      <c r="Q67" s="22"/>
      <c r="R67" s="74"/>
    </row>
    <row r="68" spans="1:18" ht="15.75" customHeight="1">
      <c r="A68" s="23"/>
      <c r="B68" s="38"/>
      <c r="C68" s="38"/>
      <c r="D68" s="51"/>
      <c r="E68" s="38"/>
      <c r="F68" s="38"/>
      <c r="G68" s="44"/>
      <c r="H68" s="52"/>
      <c r="I68" s="52"/>
      <c r="J68" s="55"/>
      <c r="K68" s="109"/>
      <c r="L68" s="96"/>
      <c r="M68" s="110"/>
      <c r="N68" s="80"/>
      <c r="O68" s="38"/>
      <c r="P68" s="96"/>
      <c r="R68" s="77"/>
    </row>
    <row r="69" spans="1:18" ht="12" customHeight="1">
      <c r="A69" s="37" t="s">
        <v>84</v>
      </c>
      <c r="B69" s="38">
        <f>'[3].CSV]EXPORT[1]'!B65</f>
        <v>15</v>
      </c>
      <c r="C69" s="38">
        <f>'[3].CSV]EXPORT[1]'!C65</f>
        <v>12</v>
      </c>
      <c r="D69" s="84">
        <f>'[3].CSV]EXPORT[1]'!D65</f>
        <v>0.8</v>
      </c>
      <c r="E69" s="52">
        <f>'[3].CSV]EXPORT[1]'!E65</f>
        <v>16</v>
      </c>
      <c r="F69" s="38">
        <f>'[3].CSV]EXPORT[1]'!F65</f>
        <v>11</v>
      </c>
      <c r="G69" s="86">
        <f>'[3].CSV]EXPORT[1]'!G65</f>
        <v>0.688</v>
      </c>
      <c r="H69" s="85">
        <f>'[3].CSV]EXPORT[1]'!H65</f>
        <v>31</v>
      </c>
      <c r="I69" s="85">
        <f>'[3].CSV]EXPORT[1]'!I65</f>
        <v>23</v>
      </c>
      <c r="J69" s="86">
        <f>'[3].CSV]EXPORT[1]'!J65</f>
        <v>0.742</v>
      </c>
      <c r="K69" s="80">
        <v>0</v>
      </c>
      <c r="L69" s="111">
        <f>N69</f>
        <v>0</v>
      </c>
      <c r="M69" s="112">
        <v>0</v>
      </c>
      <c r="N69" s="113"/>
      <c r="O69" s="42">
        <f>'[3].CSV]EXPORT[1]'!$K$65+'[3].CSV]EXPORT[1]'!$N$65</f>
        <v>0</v>
      </c>
      <c r="P69" s="80"/>
      <c r="Q69" s="39"/>
      <c r="R69" s="78"/>
    </row>
    <row r="70" spans="1:18" ht="12" customHeight="1">
      <c r="A70" s="37" t="s">
        <v>85</v>
      </c>
      <c r="B70" s="38">
        <f>'[3].CSV]EXPORT[1]'!B64</f>
        <v>0</v>
      </c>
      <c r="C70" s="38">
        <f>'[3].CSV]EXPORT[1]'!C64</f>
        <v>0</v>
      </c>
      <c r="D70" s="84">
        <f>'[3].CSV]EXPORT[1]'!D64</f>
        <v>0</v>
      </c>
      <c r="E70" s="52">
        <f>'[3].CSV]EXPORT[1]'!E64</f>
        <v>0</v>
      </c>
      <c r="F70" s="38">
        <f>'[3].CSV]EXPORT[1]'!F64</f>
        <v>0</v>
      </c>
      <c r="G70" s="86">
        <f>'[3].CSV]EXPORT[1]'!G64</f>
        <v>0</v>
      </c>
      <c r="H70" s="85">
        <f>'[3].CSV]EXPORT[1]'!H64</f>
        <v>43</v>
      </c>
      <c r="I70" s="85">
        <f>'[3].CSV]EXPORT[1]'!I64</f>
        <v>0</v>
      </c>
      <c r="J70" s="86">
        <f>'[3].CSV]EXPORT[1]'!J64</f>
        <v>0</v>
      </c>
      <c r="K70" s="80">
        <v>0</v>
      </c>
      <c r="L70" s="111">
        <f>N70</f>
        <v>0</v>
      </c>
      <c r="M70" s="112">
        <v>0</v>
      </c>
      <c r="N70" s="113"/>
      <c r="O70" s="42">
        <v>0</v>
      </c>
      <c r="P70" s="80"/>
      <c r="Q70" s="39"/>
      <c r="R70" s="78"/>
    </row>
    <row r="71" spans="1:18" ht="13.5" customHeight="1" thickBot="1">
      <c r="A71" s="63" t="s">
        <v>81</v>
      </c>
      <c r="B71" s="64">
        <f>'[3].CSV]EXPORT[1]'!B66</f>
        <v>9</v>
      </c>
      <c r="C71" s="64">
        <f>'[3].CSV]EXPORT[1]'!C66</f>
        <v>5</v>
      </c>
      <c r="D71" s="67">
        <f>'[3].CSV]EXPORT[1]'!D66</f>
        <v>0.556</v>
      </c>
      <c r="E71" s="64">
        <f>'[3].CSV]EXPORT[1]'!E66</f>
        <v>32</v>
      </c>
      <c r="F71" s="64">
        <f>'[3].CSV]EXPORT[1]'!F66</f>
        <v>28</v>
      </c>
      <c r="G71" s="67">
        <f>'[3].CSV]EXPORT[1]'!G66</f>
        <v>0.875</v>
      </c>
      <c r="H71" s="64">
        <f>'[3].CSV]EXPORT[1]'!H66</f>
        <v>141</v>
      </c>
      <c r="I71" s="64">
        <f>'[3].CSV]EXPORT[1]'!I66</f>
        <v>56</v>
      </c>
      <c r="J71" s="67">
        <f>'[3].CSV]EXPORT[1]'!J66</f>
        <v>0.397</v>
      </c>
      <c r="K71" s="97">
        <f>'[3].CSV]EXPORT[1]'!K66</f>
        <v>0</v>
      </c>
      <c r="L71" s="144">
        <f>SUM(M71:N71)</f>
        <v>19932</v>
      </c>
      <c r="M71" s="142">
        <f>'[3].CSV]EXPORT[1]'!M66</f>
        <v>0</v>
      </c>
      <c r="N71" s="142">
        <f>'[2]01-28-08 '!$M$84</f>
        <v>19932</v>
      </c>
      <c r="O71" s="143">
        <v>0</v>
      </c>
      <c r="P71" s="97"/>
      <c r="Q71" s="65"/>
      <c r="R71" s="79"/>
    </row>
    <row r="72" spans="1:14" ht="15.75" customHeight="1">
      <c r="A72" s="6" t="s">
        <v>82</v>
      </c>
      <c r="D72" s="35"/>
      <c r="E72" s="28"/>
      <c r="G72" s="35"/>
      <c r="H72" s="28"/>
      <c r="I72" s="28"/>
      <c r="J72" s="35"/>
      <c r="K72" s="114"/>
      <c r="L72" s="102"/>
      <c r="M72" s="102"/>
      <c r="N72" s="102"/>
    </row>
    <row r="73" spans="1:14" ht="11.25" customHeight="1">
      <c r="A73" s="6" t="s">
        <v>83</v>
      </c>
      <c r="C73" s="28"/>
      <c r="D73" s="35"/>
      <c r="E73" s="28"/>
      <c r="F73" s="28"/>
      <c r="G73" s="35"/>
      <c r="H73" s="28"/>
      <c r="I73" s="28"/>
      <c r="J73" s="35"/>
      <c r="K73" s="114"/>
      <c r="L73" s="102"/>
      <c r="M73" s="102"/>
      <c r="N73" s="102"/>
    </row>
    <row r="74" spans="3:14" ht="12" customHeight="1">
      <c r="C74" s="28"/>
      <c r="D74" s="35"/>
      <c r="E74" s="28"/>
      <c r="F74" s="28"/>
      <c r="G74" s="35"/>
      <c r="H74" s="28"/>
      <c r="I74" s="28"/>
      <c r="J74" s="35"/>
      <c r="K74" s="114"/>
      <c r="L74" s="102"/>
      <c r="M74" s="102"/>
      <c r="N74" s="102"/>
    </row>
    <row r="75" spans="3:14" ht="12" customHeight="1">
      <c r="C75" s="28"/>
      <c r="D75" s="35"/>
      <c r="E75" s="28"/>
      <c r="F75" s="28"/>
      <c r="G75" s="35"/>
      <c r="H75" s="28"/>
      <c r="I75" s="28"/>
      <c r="J75" s="35"/>
      <c r="K75" s="114"/>
      <c r="L75" s="102"/>
      <c r="M75" s="102"/>
      <c r="N75" s="102"/>
    </row>
    <row r="76" spans="3:14" ht="12" customHeight="1">
      <c r="C76" s="28"/>
      <c r="D76" s="35"/>
      <c r="E76" s="28"/>
      <c r="F76" s="28"/>
      <c r="G76" s="35"/>
      <c r="H76" s="28"/>
      <c r="I76" s="28"/>
      <c r="J76" s="35"/>
      <c r="K76" s="114"/>
      <c r="L76" s="102"/>
      <c r="M76" s="102"/>
      <c r="N76" s="102"/>
    </row>
    <row r="77" spans="3:14" ht="12" customHeight="1">
      <c r="C77" s="28"/>
      <c r="D77" s="35"/>
      <c r="E77" s="28"/>
      <c r="F77" s="28"/>
      <c r="G77" s="35"/>
      <c r="H77" s="28"/>
      <c r="I77" s="28"/>
      <c r="J77" s="35"/>
      <c r="K77" s="114"/>
      <c r="L77" s="102"/>
      <c r="M77" s="102"/>
      <c r="N77" s="102"/>
    </row>
    <row r="78" spans="3:14" ht="12" customHeight="1">
      <c r="C78" s="28"/>
      <c r="D78" s="35"/>
      <c r="E78" s="28"/>
      <c r="F78" s="28"/>
      <c r="G78" s="35"/>
      <c r="H78" s="28"/>
      <c r="I78" s="28"/>
      <c r="J78" s="35"/>
      <c r="K78" s="114"/>
      <c r="L78" s="102"/>
      <c r="M78" s="102"/>
      <c r="N78" s="102"/>
    </row>
    <row r="79" spans="3:14" ht="12" customHeight="1">
      <c r="C79" s="28"/>
      <c r="D79" s="35"/>
      <c r="E79" s="28"/>
      <c r="F79" s="28"/>
      <c r="G79" s="35"/>
      <c r="H79" s="28"/>
      <c r="I79" s="28"/>
      <c r="J79" s="35"/>
      <c r="K79" s="114"/>
      <c r="L79" s="102"/>
      <c r="M79" s="102"/>
      <c r="N79" s="102"/>
    </row>
    <row r="80" spans="12:14" ht="12" customHeight="1">
      <c r="L80" s="102"/>
      <c r="M80" s="102"/>
      <c r="N80" s="102"/>
    </row>
    <row r="81" spans="12:14" ht="12" customHeight="1">
      <c r="L81" s="102"/>
      <c r="M81" s="102"/>
      <c r="N81" s="102"/>
    </row>
    <row r="82" spans="12:14" ht="12" customHeight="1">
      <c r="L82" s="102"/>
      <c r="M82" s="102"/>
      <c r="N82" s="102"/>
    </row>
    <row r="83" spans="12:14" ht="12" customHeight="1">
      <c r="L83" s="102"/>
      <c r="M83" s="102"/>
      <c r="N83" s="102"/>
    </row>
    <row r="84" spans="12:14" ht="12" customHeight="1">
      <c r="L84" s="102"/>
      <c r="M84" s="102"/>
      <c r="N84" s="102"/>
    </row>
    <row r="85" spans="12:14" ht="12" customHeight="1">
      <c r="L85" s="102"/>
      <c r="M85" s="102"/>
      <c r="N85" s="102"/>
    </row>
    <row r="86" spans="12:14" ht="12" customHeight="1">
      <c r="L86" s="102"/>
      <c r="M86" s="102"/>
      <c r="N86" s="102"/>
    </row>
    <row r="87" spans="12:14" ht="12" customHeight="1">
      <c r="L87" s="102"/>
      <c r="M87" s="102"/>
      <c r="N87" s="102"/>
    </row>
    <row r="88" spans="12:14" ht="12" customHeight="1">
      <c r="L88" s="102"/>
      <c r="M88" s="102"/>
      <c r="N88" s="102"/>
    </row>
    <row r="89" spans="12:14" ht="12" customHeight="1">
      <c r="L89" s="102"/>
      <c r="M89" s="102"/>
      <c r="N89" s="102"/>
    </row>
    <row r="90" spans="12:14" ht="12" customHeight="1">
      <c r="L90" s="102"/>
      <c r="M90" s="102"/>
      <c r="N90" s="102"/>
    </row>
    <row r="91" spans="12:14" ht="12" customHeight="1">
      <c r="L91" s="102"/>
      <c r="M91" s="102"/>
      <c r="N91" s="102"/>
    </row>
    <row r="92" spans="12:14" ht="12" customHeight="1">
      <c r="L92" s="102"/>
      <c r="M92" s="102"/>
      <c r="N92" s="102"/>
    </row>
    <row r="93" spans="12:14" ht="12" customHeight="1">
      <c r="L93" s="102"/>
      <c r="M93" s="102"/>
      <c r="N93" s="102"/>
    </row>
    <row r="94" spans="12:14" ht="12" customHeight="1">
      <c r="L94" s="102"/>
      <c r="M94" s="102"/>
      <c r="N94" s="102"/>
    </row>
    <row r="95" spans="12:14" ht="12" customHeight="1">
      <c r="L95" s="102"/>
      <c r="M95" s="102"/>
      <c r="N95" s="102"/>
    </row>
    <row r="96" spans="12:14" ht="12" customHeight="1">
      <c r="L96" s="102"/>
      <c r="M96" s="102"/>
      <c r="N96" s="102"/>
    </row>
    <row r="97" spans="12:14" ht="12" customHeight="1">
      <c r="L97" s="102"/>
      <c r="M97" s="102"/>
      <c r="N97" s="102"/>
    </row>
    <row r="98" spans="12:14" ht="12" customHeight="1">
      <c r="L98" s="102"/>
      <c r="M98" s="102"/>
      <c r="N98" s="102"/>
    </row>
    <row r="99" spans="12:14" ht="12" customHeight="1">
      <c r="L99" s="102"/>
      <c r="M99" s="102"/>
      <c r="N99" s="102"/>
    </row>
    <row r="100" spans="12:14" ht="12" customHeight="1">
      <c r="L100" s="102"/>
      <c r="M100" s="102"/>
      <c r="N100" s="102"/>
    </row>
    <row r="101" spans="12:14" ht="12" customHeight="1">
      <c r="L101" s="102"/>
      <c r="M101" s="102"/>
      <c r="N101" s="102"/>
    </row>
    <row r="102" spans="12:14" ht="12" customHeight="1">
      <c r="L102" s="102"/>
      <c r="M102" s="102"/>
      <c r="N102" s="102"/>
    </row>
    <row r="103" spans="12:14" ht="12" customHeight="1">
      <c r="L103" s="102"/>
      <c r="M103" s="102"/>
      <c r="N103" s="102"/>
    </row>
    <row r="104" spans="12:14" ht="12" customHeight="1">
      <c r="L104" s="102"/>
      <c r="M104" s="102"/>
      <c r="N104" s="102"/>
    </row>
    <row r="105" spans="12:14" ht="12" customHeight="1">
      <c r="L105" s="102"/>
      <c r="M105" s="102"/>
      <c r="N105" s="102"/>
    </row>
    <row r="106" spans="12:14" ht="12" customHeight="1">
      <c r="L106" s="102"/>
      <c r="M106" s="102"/>
      <c r="N106" s="102"/>
    </row>
    <row r="107" spans="12:14" ht="12" customHeight="1">
      <c r="L107" s="102"/>
      <c r="M107" s="102"/>
      <c r="N107" s="102"/>
    </row>
    <row r="108" spans="12:14" ht="12" customHeight="1">
      <c r="L108" s="102"/>
      <c r="M108" s="102"/>
      <c r="N108" s="102"/>
    </row>
    <row r="109" spans="12:14" ht="12" customHeight="1">
      <c r="L109" s="102"/>
      <c r="M109" s="102"/>
      <c r="N109" s="102"/>
    </row>
    <row r="110" spans="12:14" ht="12" customHeight="1">
      <c r="L110" s="102"/>
      <c r="M110" s="102"/>
      <c r="N110" s="102"/>
    </row>
    <row r="111" spans="12:14" ht="12" customHeight="1">
      <c r="L111" s="102"/>
      <c r="M111" s="102"/>
      <c r="N111" s="102"/>
    </row>
    <row r="112" spans="12:14" ht="12" customHeight="1">
      <c r="L112" s="102"/>
      <c r="M112" s="102"/>
      <c r="N112" s="102"/>
    </row>
    <row r="113" spans="12:14" ht="12" customHeight="1">
      <c r="L113" s="102"/>
      <c r="M113" s="102"/>
      <c r="N113" s="102"/>
    </row>
    <row r="114" spans="12:14" ht="12" customHeight="1">
      <c r="L114" s="102"/>
      <c r="M114" s="102"/>
      <c r="N114" s="102"/>
    </row>
    <row r="115" spans="12:14" ht="12" customHeight="1">
      <c r="L115" s="102"/>
      <c r="M115" s="102"/>
      <c r="N115" s="102"/>
    </row>
    <row r="116" spans="12:14" ht="12" customHeight="1">
      <c r="L116" s="102"/>
      <c r="M116" s="102"/>
      <c r="N116" s="102"/>
    </row>
    <row r="117" spans="12:14" ht="12" customHeight="1">
      <c r="L117" s="102"/>
      <c r="M117" s="102"/>
      <c r="N117" s="102"/>
    </row>
    <row r="118" spans="12:14" ht="12" customHeight="1">
      <c r="L118" s="102"/>
      <c r="M118" s="102"/>
      <c r="N118" s="102"/>
    </row>
    <row r="119" spans="12:14" ht="12" customHeight="1">
      <c r="L119" s="102"/>
      <c r="M119" s="102"/>
      <c r="N119" s="102"/>
    </row>
    <row r="120" spans="12:14" ht="12" customHeight="1">
      <c r="L120" s="102"/>
      <c r="M120" s="102"/>
      <c r="N120" s="102"/>
    </row>
    <row r="121" spans="12:14" ht="12" customHeight="1">
      <c r="L121" s="102"/>
      <c r="M121" s="102"/>
      <c r="N121" s="102"/>
    </row>
    <row r="122" spans="12:14" ht="12" customHeight="1">
      <c r="L122" s="102"/>
      <c r="M122" s="102"/>
      <c r="N122" s="102"/>
    </row>
    <row r="123" spans="12:14" ht="12" customHeight="1">
      <c r="L123" s="102"/>
      <c r="M123" s="102"/>
      <c r="N123" s="102"/>
    </row>
    <row r="124" spans="12:14" ht="12" customHeight="1">
      <c r="L124" s="102"/>
      <c r="M124" s="102"/>
      <c r="N124" s="102"/>
    </row>
    <row r="125" spans="12:14" ht="12" customHeight="1">
      <c r="L125" s="102"/>
      <c r="M125" s="102"/>
      <c r="N125" s="102"/>
    </row>
    <row r="126" spans="12:14" ht="12" customHeight="1">
      <c r="L126" s="102"/>
      <c r="M126" s="102"/>
      <c r="N126" s="102"/>
    </row>
    <row r="127" spans="12:14" ht="12" customHeight="1">
      <c r="L127" s="102"/>
      <c r="M127" s="102"/>
      <c r="N127" s="102"/>
    </row>
    <row r="128" spans="12:14" ht="12" customHeight="1">
      <c r="L128" s="102"/>
      <c r="M128" s="102"/>
      <c r="N128" s="102"/>
    </row>
    <row r="129" spans="12:14" ht="12" customHeight="1">
      <c r="L129" s="102"/>
      <c r="M129" s="102"/>
      <c r="N129" s="102"/>
    </row>
    <row r="130" spans="12:14" ht="12" customHeight="1">
      <c r="L130" s="102"/>
      <c r="M130" s="102"/>
      <c r="N130" s="102"/>
    </row>
    <row r="131" spans="12:14" ht="12" customHeight="1">
      <c r="L131" s="102"/>
      <c r="M131" s="102"/>
      <c r="N131" s="102"/>
    </row>
    <row r="132" spans="12:14" ht="12" customHeight="1">
      <c r="L132" s="102"/>
      <c r="M132" s="102"/>
      <c r="N132" s="102"/>
    </row>
    <row r="133" spans="12:14" ht="12" customHeight="1">
      <c r="L133" s="102"/>
      <c r="M133" s="102"/>
      <c r="N133" s="102"/>
    </row>
    <row r="134" spans="12:14" ht="11.25">
      <c r="L134" s="102"/>
      <c r="M134" s="102"/>
      <c r="N134" s="102"/>
    </row>
    <row r="135" spans="12:14" ht="11.25">
      <c r="L135" s="102"/>
      <c r="M135" s="102"/>
      <c r="N135" s="102"/>
    </row>
    <row r="136" spans="12:14" ht="11.25">
      <c r="L136" s="102"/>
      <c r="M136" s="102"/>
      <c r="N136" s="102"/>
    </row>
    <row r="137" spans="12:14" ht="11.25">
      <c r="L137" s="102"/>
      <c r="M137" s="102"/>
      <c r="N137" s="102"/>
    </row>
    <row r="138" spans="12:14" ht="11.25">
      <c r="L138" s="102"/>
      <c r="M138" s="102"/>
      <c r="N138" s="102"/>
    </row>
    <row r="139" spans="12:14" ht="11.25">
      <c r="L139" s="102"/>
      <c r="M139" s="102"/>
      <c r="N139" s="102"/>
    </row>
    <row r="140" spans="12:14" ht="11.25">
      <c r="L140" s="102"/>
      <c r="M140" s="102"/>
      <c r="N140" s="102"/>
    </row>
    <row r="141" spans="12:14" ht="11.25">
      <c r="L141" s="102"/>
      <c r="M141" s="102"/>
      <c r="N141" s="102"/>
    </row>
    <row r="142" spans="12:14" ht="11.25">
      <c r="L142" s="102"/>
      <c r="M142" s="102"/>
      <c r="N142" s="102"/>
    </row>
    <row r="143" spans="12:14" ht="11.25">
      <c r="L143" s="102"/>
      <c r="M143" s="102"/>
      <c r="N143" s="102"/>
    </row>
    <row r="144" spans="12:14" ht="11.25">
      <c r="L144" s="102"/>
      <c r="M144" s="102"/>
      <c r="N144" s="102"/>
    </row>
    <row r="145" spans="12:14" ht="11.25">
      <c r="L145" s="102"/>
      <c r="M145" s="102"/>
      <c r="N145" s="102"/>
    </row>
    <row r="146" spans="12:14" ht="11.25">
      <c r="L146" s="102"/>
      <c r="M146" s="102"/>
      <c r="N146" s="102"/>
    </row>
    <row r="147" spans="12:14" ht="11.25">
      <c r="L147" s="102"/>
      <c r="M147" s="102"/>
      <c r="N147" s="102"/>
    </row>
    <row r="148" spans="12:14" ht="11.25">
      <c r="L148" s="102"/>
      <c r="M148" s="102"/>
      <c r="N148" s="102"/>
    </row>
    <row r="149" spans="12:14" ht="11.25">
      <c r="L149" s="102"/>
      <c r="M149" s="102"/>
      <c r="N149" s="102"/>
    </row>
    <row r="150" spans="12:14" ht="11.25">
      <c r="L150" s="102"/>
      <c r="M150" s="102"/>
      <c r="N150" s="102"/>
    </row>
    <row r="151" spans="12:14" ht="11.25">
      <c r="L151" s="102"/>
      <c r="M151" s="102"/>
      <c r="N151" s="102"/>
    </row>
    <row r="152" spans="12:14" ht="11.25">
      <c r="L152" s="102"/>
      <c r="M152" s="102"/>
      <c r="N152" s="102"/>
    </row>
    <row r="153" spans="12:14" ht="11.25">
      <c r="L153" s="102"/>
      <c r="M153" s="102"/>
      <c r="N153" s="102"/>
    </row>
    <row r="154" spans="12:14" ht="11.25">
      <c r="L154" s="102"/>
      <c r="M154" s="102"/>
      <c r="N154" s="102"/>
    </row>
    <row r="155" spans="12:14" ht="11.25">
      <c r="L155" s="102"/>
      <c r="M155" s="102"/>
      <c r="N155" s="102"/>
    </row>
    <row r="156" spans="12:14" ht="11.25">
      <c r="L156" s="102"/>
      <c r="M156" s="102"/>
      <c r="N156" s="102"/>
    </row>
    <row r="157" spans="12:14" ht="11.25">
      <c r="L157" s="102"/>
      <c r="M157" s="102"/>
      <c r="N157" s="102"/>
    </row>
    <row r="158" spans="12:14" ht="11.25">
      <c r="L158" s="102"/>
      <c r="M158" s="102"/>
      <c r="N158" s="102"/>
    </row>
    <row r="159" spans="12:14" ht="11.25">
      <c r="L159" s="102"/>
      <c r="M159" s="102"/>
      <c r="N159" s="102"/>
    </row>
    <row r="160" spans="12:14" ht="11.25">
      <c r="L160" s="102"/>
      <c r="M160" s="102"/>
      <c r="N160" s="102"/>
    </row>
    <row r="161" spans="12:14" ht="11.25">
      <c r="L161" s="102"/>
      <c r="M161" s="102"/>
      <c r="N161" s="102"/>
    </row>
    <row r="162" spans="12:14" ht="11.25">
      <c r="L162" s="102"/>
      <c r="M162" s="102"/>
      <c r="N162" s="102"/>
    </row>
    <row r="163" spans="12:14" ht="11.25">
      <c r="L163" s="102"/>
      <c r="M163" s="102"/>
      <c r="N163" s="102"/>
    </row>
    <row r="164" spans="12:14" ht="11.25">
      <c r="L164" s="102"/>
      <c r="M164" s="102"/>
      <c r="N164" s="102"/>
    </row>
    <row r="165" spans="12:14" ht="11.25">
      <c r="L165" s="102"/>
      <c r="M165" s="102"/>
      <c r="N165" s="102"/>
    </row>
    <row r="166" spans="12:14" ht="11.25">
      <c r="L166" s="102"/>
      <c r="M166" s="102"/>
      <c r="N166" s="102"/>
    </row>
    <row r="167" spans="12:14" ht="11.25">
      <c r="L167" s="102"/>
      <c r="M167" s="102"/>
      <c r="N167" s="102"/>
    </row>
    <row r="168" spans="12:14" ht="11.25">
      <c r="L168" s="102"/>
      <c r="M168" s="102"/>
      <c r="N168" s="102"/>
    </row>
    <row r="169" spans="12:14" ht="11.25">
      <c r="L169" s="102"/>
      <c r="M169" s="102"/>
      <c r="N169" s="102"/>
    </row>
    <row r="170" spans="12:14" ht="11.25">
      <c r="L170" s="102"/>
      <c r="M170" s="102"/>
      <c r="N170" s="102"/>
    </row>
    <row r="171" spans="12:14" ht="11.25">
      <c r="L171" s="102"/>
      <c r="M171" s="102"/>
      <c r="N171" s="102"/>
    </row>
    <row r="172" spans="12:14" ht="11.25">
      <c r="L172" s="102"/>
      <c r="M172" s="102"/>
      <c r="N172" s="102"/>
    </row>
    <row r="173" spans="12:14" ht="11.25">
      <c r="L173" s="102"/>
      <c r="M173" s="102"/>
      <c r="N173" s="102"/>
    </row>
    <row r="174" spans="12:14" ht="11.25">
      <c r="L174" s="102"/>
      <c r="M174" s="102"/>
      <c r="N174" s="102"/>
    </row>
    <row r="175" spans="12:14" ht="11.25">
      <c r="L175" s="102"/>
      <c r="M175" s="102"/>
      <c r="N175" s="102"/>
    </row>
    <row r="176" spans="12:14" ht="11.25">
      <c r="L176" s="102"/>
      <c r="M176" s="102"/>
      <c r="N176" s="102"/>
    </row>
    <row r="177" spans="12:14" ht="11.25">
      <c r="L177" s="102"/>
      <c r="M177" s="102"/>
      <c r="N177" s="102"/>
    </row>
    <row r="178" spans="12:14" ht="11.25">
      <c r="L178" s="102"/>
      <c r="M178" s="102"/>
      <c r="N178" s="102"/>
    </row>
    <row r="179" spans="12:14" ht="11.25">
      <c r="L179" s="102"/>
      <c r="M179" s="102"/>
      <c r="N179" s="102"/>
    </row>
    <row r="180" spans="12:14" ht="11.25">
      <c r="L180" s="102"/>
      <c r="M180" s="102"/>
      <c r="N180" s="102"/>
    </row>
    <row r="181" spans="12:14" ht="11.25">
      <c r="L181" s="102"/>
      <c r="M181" s="102"/>
      <c r="N181" s="102"/>
    </row>
    <row r="182" spans="12:14" ht="11.25">
      <c r="L182" s="102"/>
      <c r="M182" s="102"/>
      <c r="N182" s="102"/>
    </row>
    <row r="183" spans="12:14" ht="11.25">
      <c r="L183" s="102"/>
      <c r="M183" s="102"/>
      <c r="N183" s="102"/>
    </row>
    <row r="184" spans="12:14" ht="11.25">
      <c r="L184" s="102"/>
      <c r="M184" s="102"/>
      <c r="N184" s="102"/>
    </row>
    <row r="185" spans="12:14" ht="11.25">
      <c r="L185" s="102"/>
      <c r="M185" s="102"/>
      <c r="N185" s="102"/>
    </row>
    <row r="186" spans="12:14" ht="11.25">
      <c r="L186" s="102"/>
      <c r="M186" s="102"/>
      <c r="N186" s="102"/>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22, 2008 Monday Morning Workload Report (Office of Performance Analysis and Integrity)</dc:title>
  <dc:subject>January 22, 2008 Monday Morning Workload Report</dc:subject>
  <dc:creator/>
  <cp:keywords>vacols, scorecard, rating, pending, 180, c&amp;p, wipp, pre-discharge,  appeals, SOC's, adjudicative, IVMs, guarantees, COE</cp:keywords>
  <dc:description/>
  <cp:lastModifiedBy>PAIDWORT</cp:lastModifiedBy>
  <cp:lastPrinted>2008-01-28T19:37:34Z</cp:lastPrinted>
  <dcterms:created xsi:type="dcterms:W3CDTF">2003-06-17T11:57:05Z</dcterms:created>
  <dcterms:modified xsi:type="dcterms:W3CDTF">2008-01-28T19:57:37Z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20080122</vt:lpwstr>
  </property>
  <property fmtid="{D5CDD505-2E9C-101B-9397-08002B2CF9AE}" pid="5" name="DateReviewed">
    <vt:lpwstr>20080122</vt:lpwstr>
  </property>
  <property fmtid="{D5CDD505-2E9C-101B-9397-08002B2CF9AE}" pid="6" name="Type">
    <vt:lpwstr>Report</vt:lpwstr>
  </property>
</Properties>
</file>